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草案-封面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</sheets>
  <definedNames>
    <definedName name="_xlnm.Print_Titles" localSheetId="2">'（1）'!$1:$5</definedName>
    <definedName name="_xlnm.Print_Titles" localSheetId="4">'（3）'!$1:$5</definedName>
    <definedName name="_xlnm.Print_Titles" localSheetId="5">'（4）'!$1:$5</definedName>
    <definedName name="_xlnm.Print_Titles" localSheetId="7">'（6）'!$1:$6</definedName>
    <definedName name="_xlnm.Print_Titles" localSheetId="8">'（7）'!$1:$6</definedName>
  </definedNames>
  <calcPr fullCalcOnLoad="1"/>
</workbook>
</file>

<file path=xl/sharedStrings.xml><?xml version="1.0" encoding="utf-8"?>
<sst xmlns="http://schemas.openxmlformats.org/spreadsheetml/2006/main" count="325" uniqueCount="207">
  <si>
    <t>单位代码：101019</t>
  </si>
  <si>
    <t>单位名称：徽县机构编制委员会办公室</t>
  </si>
  <si>
    <t>部门预算公开表</t>
  </si>
  <si>
    <t>编制日期：2017 年 7 月 25 日</t>
  </si>
  <si>
    <t>单位负责人：田炜</t>
  </si>
  <si>
    <t xml:space="preserve">     财务负责人：赵向刚</t>
  </si>
  <si>
    <t>制表人：</t>
  </si>
  <si>
    <t>吴欣欣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</si>
  <si>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</si>
  <si>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</si>
  <si>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</si>
  <si>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</si>
  <si>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</si>
  <si>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</si>
  <si>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</si>
  <si>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</si>
  <si>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</si>
  <si>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</si>
  <si>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</si>
  <si>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</si>
  <si>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</si>
  <si>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</si>
  <si>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</si>
  <si>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</si>
  <si>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</si>
  <si>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</si>
  <si>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</si>
  <si>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</si>
  <si>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t>附表1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</si>
  <si>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</si>
  <si>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</si>
  <si>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</si>
  <si>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</si>
  <si>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</si>
  <si>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</si>
  <si>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</si>
  <si>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</si>
  <si>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</si>
  <si>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</si>
  <si>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</si>
  <si>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</si>
  <si>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</si>
  <si>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</si>
  <si>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</si>
  <si>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</si>
  <si>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</si>
  <si>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</si>
  <si>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</si>
  <si>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</si>
  <si>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</si>
  <si>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</si>
  <si>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</si>
  <si>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</si>
  <si>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</si>
  <si>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</si>
  <si>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</si>
  <si>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</si>
  <si>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</si>
  <si>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</si>
  <si>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</si>
  <si>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</si>
  <si>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</si>
  <si>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</si>
  <si>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</si>
  <si>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</si>
  <si>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</si>
  <si>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</si>
  <si>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</si>
  <si>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</si>
  <si>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</si>
  <si>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</si>
  <si>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</si>
  <si>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</si>
  <si>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</si>
  <si>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</si>
  <si>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</si>
  <si>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</si>
  <si>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</si>
  <si>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</si>
  <si>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</si>
  <si>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</si>
  <si>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</si>
  <si>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</si>
  <si>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</si>
  <si>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</si>
  <si>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</si>
  <si>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附表2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</si>
  <si>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</si>
  <si>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</si>
  <si>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</si>
  <si>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</si>
  <si>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</si>
  <si>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</si>
  <si>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其他国有资源（资产）有偿使用收入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</si>
  <si>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</si>
  <si>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</si>
  <si>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</si>
  <si>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</si>
  <si>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</si>
  <si>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</si>
  <si>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</si>
  <si>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</si>
  <si>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</si>
  <si>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</si>
  <si>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</si>
  <si>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附表3</t>
  </si>
  <si>
    <t>部门支出总体情况表</t>
  </si>
  <si>
    <t>功能分类科目</t>
  </si>
  <si>
    <t>支出合计</t>
  </si>
  <si>
    <t>基本支出</t>
  </si>
  <si>
    <t>项目支出</t>
  </si>
  <si>
    <t>**</t>
  </si>
  <si>
    <t>合计</t>
  </si>
  <si>
    <t>一般公共服务支出</t>
  </si>
  <si>
    <t>其他共产党事务支出</t>
  </si>
  <si>
    <t>　　　　行政运行</t>
  </si>
  <si>
    <t xml:space="preserve">        一般行政管理事务</t>
  </si>
  <si>
    <t xml:space="preserve">        机关服务</t>
  </si>
  <si>
    <t>　　　　事业运行</t>
  </si>
  <si>
    <t>　　　　其他共产党事务支出（款）</t>
  </si>
  <si>
    <t>社会保障和就业支出</t>
  </si>
  <si>
    <t>　　行政事业单位离退休</t>
  </si>
  <si>
    <t>　　　　归口管理的行政单位离退休</t>
  </si>
  <si>
    <t>　　　　事业单位离退休</t>
  </si>
  <si>
    <t>医疗卫生与计划生育支出</t>
  </si>
  <si>
    <t>　　行政事业单位医疗</t>
  </si>
  <si>
    <t>　　　　行政单位医疗</t>
  </si>
  <si>
    <t>　　　　事业单位医疗</t>
  </si>
  <si>
    <t>节能环保支出</t>
  </si>
  <si>
    <t>　　其他节能环保支出</t>
  </si>
  <si>
    <t>　　　　其他节能环保支出</t>
  </si>
  <si>
    <t>农林水支出</t>
  </si>
  <si>
    <t>　　农林水支出</t>
  </si>
  <si>
    <t>　　　　农林水支出</t>
  </si>
  <si>
    <t>转移性支出</t>
  </si>
  <si>
    <t>　　专项转移支付</t>
  </si>
  <si>
    <t>　　　　节能环保</t>
  </si>
  <si>
    <t>附表4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</si>
  <si>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</si>
  <si>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</si>
  <si>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</si>
  <si>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</si>
  <si>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</si>
  <si>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</si>
  <si>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</si>
  <si>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</si>
  <si>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</si>
  <si>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</si>
  <si>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附表5</t>
  </si>
  <si>
    <t>财政拨款支出表</t>
  </si>
  <si>
    <t>单位名称</t>
  </si>
  <si>
    <t>一般公共预算支出</t>
  </si>
  <si>
    <t>政府性基金预算支出</t>
  </si>
  <si>
    <t>徽县机构编制委员会办公室</t>
  </si>
  <si>
    <t>附表6</t>
  </si>
  <si>
    <t>一般公共预算支出情况表</t>
  </si>
  <si>
    <t>一般公共服务支出（列：各单位根据实际情况填制）</t>
  </si>
  <si>
    <t>附表7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</si>
  <si>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</si>
  <si>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</si>
  <si>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</si>
  <si>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</si>
  <si>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</si>
  <si>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</si>
  <si>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</si>
  <si>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</si>
  <si>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</si>
  <si>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>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</si>
  <si>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</si>
  <si>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</si>
  <si>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</si>
  <si>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</si>
  <si>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</si>
  <si>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</si>
  <si>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</si>
  <si>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维修（护）费</t>
  </si>
  <si>
    <t xml:space="preserve">    培训费</t>
  </si>
  <si>
    <t xml:space="preserve">    会议费</t>
  </si>
  <si>
    <t xml:space="preserve">    公务接待费</t>
  </si>
  <si>
    <t xml:space="preserve">    公务用车运行维护费</t>
  </si>
  <si>
    <t xml:space="preserve">    其他交通费用</t>
  </si>
  <si>
    <t>对个人和家庭的补助</t>
  </si>
  <si>
    <t xml:space="preserve">    离休费</t>
  </si>
  <si>
    <t xml:space="preserve">    退休费</t>
  </si>
  <si>
    <t xml:space="preserve">    医疗费</t>
  </si>
  <si>
    <t xml:space="preserve">    抚恤金</t>
  </si>
  <si>
    <t xml:space="preserve">    生产补助</t>
  </si>
  <si>
    <r>
      <t xml:space="preserve">       </t>
    </r>
    <r>
      <rPr>
        <sz val="9"/>
        <rFont val="宋体"/>
        <family val="0"/>
      </rPr>
      <t>生活补助</t>
    </r>
  </si>
  <si>
    <r>
      <t xml:space="preserve">       </t>
    </r>
    <r>
      <rPr>
        <sz val="9"/>
        <rFont val="宋体"/>
        <family val="0"/>
      </rPr>
      <t>住房公积金</t>
    </r>
  </si>
  <si>
    <r>
      <t xml:space="preserve">      </t>
    </r>
    <r>
      <rPr>
        <sz val="9"/>
        <rFont val="宋体"/>
        <family val="0"/>
      </rPr>
      <t>采暖补贴</t>
    </r>
  </si>
  <si>
    <t>附表8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</si>
  <si>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</si>
  <si>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</si>
  <si>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</si>
  <si>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</si>
  <si>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</si>
  <si>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</si>
  <si>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</si>
  <si>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</si>
  <si>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</si>
  <si>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附表9</t>
  </si>
  <si>
    <t>一般公共预算机关运行经费</t>
  </si>
  <si>
    <t>序号</t>
  </si>
  <si>
    <t>附表10</t>
  </si>
  <si>
    <t>政府性基金支出预算表</t>
  </si>
  <si>
    <t>项        目</t>
  </si>
  <si>
    <t>备注：2017年部门预算未安排此项经费。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</si>
</sst>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0_);[Red]\(#,##0.00\)"/>
    <numFmt numFmtId="181" formatCode="#,##0.00;[Red]#,##0.0"/>
  </numFmts>
  <fonts count="43">
    <font>
      <sz val="10"/>
      <name val="Arial"/>
      <family val="2"/>
    </font>
    <font>
      <sz val="10"/>
      <name val="宋体"/>
      <family val="0"/>
    </font>
    <font>
      <u val="single"/>
      <sz val="10"/>
      <color indexed="12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u val="single"/>
      <sz val="9"/>
      <color indexed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0"/>
      <name val="宋体"/>
      <family val="0"/>
    </font>
    <font>
      <b/>
      <sz val="18"/>
      <color indexed="8"/>
      <name val="黑体"/>
      <family val="0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12"/>
      <name val="Calibri"/>
      <family val="2"/>
    </font>
    <font>
      <sz val="11"/>
      <color indexed="8"/>
      <name val="黑体"/>
      <family val="0"/>
    </font>
    <font>
      <sz val="12"/>
      <color indexed="8"/>
      <name val="楷体_GB2312"/>
      <family val="3"/>
    </font>
    <font>
      <sz val="24"/>
      <color indexed="8"/>
      <name val="黑体"/>
      <family val="0"/>
    </font>
    <font>
      <sz val="12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9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3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11" borderId="5" applyNumberFormat="0" applyAlignment="0" applyProtection="0"/>
    <xf numFmtId="0" fontId="38" fillId="12" borderId="6" applyNumberFormat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8" borderId="0" applyNumberFormat="0" applyBorder="0" applyAlignment="0" applyProtection="0"/>
    <xf numFmtId="0" fontId="35" fillId="17" borderId="0" applyNumberFormat="0" applyBorder="0" applyAlignment="0" applyProtection="0"/>
    <xf numFmtId="0" fontId="31" fillId="11" borderId="8" applyNumberFormat="0" applyAlignment="0" applyProtection="0"/>
    <xf numFmtId="0" fontId="36" fillId="5" borderId="5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left" vertical="center"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180" fontId="9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>
      <alignment/>
    </xf>
    <xf numFmtId="2" fontId="12" fillId="0" borderId="10" xfId="0" applyNumberFormat="1" applyFont="1" applyBorder="1" applyAlignment="1" applyProtection="1">
      <alignment vertical="center" wrapText="1"/>
      <protection/>
    </xf>
    <xf numFmtId="2" fontId="6" fillId="0" borderId="10" xfId="0" applyNumberFormat="1" applyFont="1" applyBorder="1" applyAlignment="1" applyProtection="1">
      <alignment vertical="center" wrapText="1"/>
      <protection/>
    </xf>
    <xf numFmtId="180" fontId="9" fillId="0" borderId="10" xfId="0" applyNumberFormat="1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4" fillId="11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11" borderId="10" xfId="0" applyNumberFormat="1" applyFont="1" applyFill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horizontal="right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vertical="center" wrapText="1"/>
      <protection/>
    </xf>
    <xf numFmtId="0" fontId="21" fillId="0" borderId="11" xfId="0" applyFont="1" applyBorder="1" applyAlignment="1" applyProtection="1">
      <alignment vertical="center"/>
      <protection/>
    </xf>
    <xf numFmtId="0" fontId="22" fillId="0" borderId="1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26" fillId="0" borderId="0" xfId="0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2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tabSelected="1" workbookViewId="0" topLeftCell="A1">
      <selection activeCell="H33" sqref="H33"/>
    </sheetView>
  </sheetViews>
  <sheetFormatPr defaultColWidth="9.140625" defaultRowHeight="12.75"/>
  <cols>
    <col min="1" max="4" width="11.7109375" style="0" customWidth="1"/>
    <col min="5" max="5" width="18.8515625" style="0" customWidth="1"/>
    <col min="6" max="6" width="21.8515625" style="0" customWidth="1"/>
    <col min="7" max="7" width="18.8515625" style="0" customWidth="1"/>
    <col min="8" max="8" width="17.140625" style="0" customWidth="1"/>
    <col min="9" max="9" width="9.00390625" style="0" customWidth="1"/>
  </cols>
  <sheetData>
    <row r="2" ht="14.25" customHeight="1">
      <c r="A2" s="68"/>
    </row>
    <row r="3" spans="1:8" ht="18.75" customHeight="1">
      <c r="A3" s="69" t="s">
        <v>0</v>
      </c>
      <c r="B3" s="69"/>
      <c r="C3" s="69"/>
      <c r="D3" s="70"/>
      <c r="E3" s="70"/>
      <c r="F3" s="70"/>
      <c r="G3" s="70"/>
      <c r="H3" s="70"/>
    </row>
    <row r="4" spans="1:8" ht="16.5" customHeight="1">
      <c r="A4" s="69" t="s">
        <v>1</v>
      </c>
      <c r="B4" s="69"/>
      <c r="C4" s="69"/>
      <c r="D4" s="70"/>
      <c r="E4" s="70"/>
      <c r="F4" s="70"/>
      <c r="G4" s="70"/>
      <c r="H4" s="70"/>
    </row>
    <row r="5" spans="1:8" ht="14.25" customHeight="1">
      <c r="A5" s="70"/>
      <c r="B5" s="70"/>
      <c r="C5" s="70"/>
      <c r="D5" s="70"/>
      <c r="E5" s="70"/>
      <c r="F5" s="70"/>
      <c r="G5" s="70"/>
      <c r="H5" s="70"/>
    </row>
    <row r="6" spans="1:8" ht="14.25" customHeight="1">
      <c r="A6" s="70"/>
      <c r="B6" s="70"/>
      <c r="C6" s="70"/>
      <c r="D6" s="70"/>
      <c r="E6" s="70"/>
      <c r="F6" s="70"/>
      <c r="G6" s="70"/>
      <c r="H6" s="70"/>
    </row>
    <row r="7" spans="1:8" ht="14.25" customHeight="1">
      <c r="A7" s="70"/>
      <c r="B7" s="70"/>
      <c r="C7" s="70"/>
      <c r="D7" s="70"/>
      <c r="E7" s="70"/>
      <c r="F7" s="70"/>
      <c r="G7" s="70"/>
      <c r="H7" s="70"/>
    </row>
    <row r="8" spans="1:8" ht="14.25" customHeight="1">
      <c r="A8" s="70"/>
      <c r="B8" s="70"/>
      <c r="C8" s="70"/>
      <c r="D8" s="70"/>
      <c r="E8" s="70"/>
      <c r="F8" s="70"/>
      <c r="G8" s="70"/>
      <c r="H8" s="70"/>
    </row>
    <row r="9" spans="1:8" ht="33" customHeight="1">
      <c r="A9" s="74" t="s">
        <v>2</v>
      </c>
      <c r="B9" s="74"/>
      <c r="C9" s="74"/>
      <c r="D9" s="74"/>
      <c r="E9" s="74"/>
      <c r="F9" s="74"/>
      <c r="G9" s="74"/>
      <c r="H9" s="74"/>
    </row>
    <row r="10" spans="1:8" ht="14.25" customHeight="1">
      <c r="A10" s="70"/>
      <c r="B10" s="70"/>
      <c r="C10" s="70"/>
      <c r="D10" s="70"/>
      <c r="E10" s="70"/>
      <c r="F10" s="70"/>
      <c r="G10" s="70"/>
      <c r="H10" s="70"/>
    </row>
    <row r="11" spans="1:8" ht="14.25" customHeight="1">
      <c r="A11" s="70"/>
      <c r="B11" s="70"/>
      <c r="C11" s="70"/>
      <c r="D11" s="70"/>
      <c r="E11" s="70"/>
      <c r="F11" s="70"/>
      <c r="G11" s="70"/>
      <c r="H11" s="70"/>
    </row>
    <row r="12" spans="1:8" ht="14.25" customHeight="1">
      <c r="A12" s="70"/>
      <c r="B12" s="70"/>
      <c r="C12" s="70"/>
      <c r="D12" s="70"/>
      <c r="E12" s="70"/>
      <c r="F12" s="70"/>
      <c r="G12" s="70"/>
      <c r="H12" s="70"/>
    </row>
    <row r="13" spans="1:8" ht="14.25" customHeight="1">
      <c r="A13" s="70"/>
      <c r="B13" s="70"/>
      <c r="C13" s="70"/>
      <c r="D13" s="70"/>
      <c r="E13" s="70"/>
      <c r="F13" s="70"/>
      <c r="G13" s="70"/>
      <c r="H13" s="70"/>
    </row>
    <row r="14" spans="1:8" ht="14.25" customHeight="1">
      <c r="A14" s="70"/>
      <c r="B14" s="70"/>
      <c r="C14" s="70"/>
      <c r="D14" s="70"/>
      <c r="E14" s="70"/>
      <c r="F14" s="70"/>
      <c r="G14" s="70"/>
      <c r="H14" s="70"/>
    </row>
    <row r="15" spans="1:8" ht="14.25" customHeight="1">
      <c r="A15" s="70"/>
      <c r="B15" s="70"/>
      <c r="C15" s="70"/>
      <c r="D15" s="70"/>
      <c r="E15" s="70"/>
      <c r="F15" s="70"/>
      <c r="G15" s="70"/>
      <c r="H15" s="70"/>
    </row>
    <row r="16" spans="1:8" ht="14.25" customHeight="1">
      <c r="A16" s="70"/>
      <c r="B16" s="70"/>
      <c r="C16" s="70"/>
      <c r="D16" s="70"/>
      <c r="E16" s="70"/>
      <c r="F16" s="70"/>
      <c r="G16" s="70"/>
      <c r="H16" s="70"/>
    </row>
    <row r="17" spans="1:8" ht="14.25" customHeight="1">
      <c r="A17" s="70"/>
      <c r="B17" s="70"/>
      <c r="C17" s="70"/>
      <c r="D17" s="70"/>
      <c r="E17" s="70"/>
      <c r="F17" s="70"/>
      <c r="G17" s="70"/>
      <c r="H17" s="70"/>
    </row>
    <row r="18" spans="1:8" ht="14.25" customHeight="1">
      <c r="A18" s="70"/>
      <c r="B18" s="70"/>
      <c r="C18" s="70"/>
      <c r="D18" s="70"/>
      <c r="E18" s="70"/>
      <c r="F18" s="70"/>
      <c r="G18" s="70"/>
      <c r="H18" s="70"/>
    </row>
    <row r="19" spans="1:8" ht="14.25" customHeight="1">
      <c r="A19" s="75" t="s">
        <v>3</v>
      </c>
      <c r="B19" s="76"/>
      <c r="C19" s="76"/>
      <c r="D19" s="76"/>
      <c r="E19" s="76"/>
      <c r="F19" s="76"/>
      <c r="G19" s="76"/>
      <c r="H19" s="76"/>
    </row>
    <row r="20" spans="1:8" ht="14.25" customHeight="1">
      <c r="A20" s="70"/>
      <c r="B20" s="70"/>
      <c r="C20" s="70"/>
      <c r="D20" s="70"/>
      <c r="E20" s="70"/>
      <c r="F20" s="70"/>
      <c r="G20" s="70"/>
      <c r="H20" s="70"/>
    </row>
    <row r="21" spans="1:7" ht="14.25" customHeight="1">
      <c r="A21" s="70"/>
      <c r="B21" s="70"/>
      <c r="C21" s="70"/>
      <c r="D21" s="70"/>
      <c r="E21" s="70"/>
      <c r="F21" s="70"/>
      <c r="G21" s="70"/>
    </row>
    <row r="22" spans="1:9" ht="14.25" customHeight="1">
      <c r="A22" s="70"/>
      <c r="B22" s="69" t="s">
        <v>4</v>
      </c>
      <c r="C22" s="71"/>
      <c r="D22" s="71"/>
      <c r="E22" s="75" t="s">
        <v>5</v>
      </c>
      <c r="F22" s="75"/>
      <c r="G22" s="77" t="s">
        <v>6</v>
      </c>
      <c r="H22" s="77"/>
      <c r="I22" s="73" t="s">
        <v>7</v>
      </c>
    </row>
    <row r="23" ht="15.75" customHeight="1">
      <c r="B23" s="72" t="s">
        <v>8</v>
      </c>
    </row>
  </sheetData>
  <sheetProtection/>
  <mergeCells count="4">
    <mergeCell ref="A9:H9"/>
    <mergeCell ref="A19:H19"/>
    <mergeCell ref="E22:F22"/>
    <mergeCell ref="G22:H2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H21" sqref="H21"/>
    </sheetView>
  </sheetViews>
  <sheetFormatPr defaultColWidth="9.140625" defaultRowHeight="12.75"/>
  <cols>
    <col min="1" max="1" width="37.57421875" style="0" customWidth="1"/>
    <col min="2" max="2" width="11.00390625" style="0" customWidth="1"/>
    <col min="3" max="3" width="13.00390625" style="0" customWidth="1"/>
    <col min="4" max="6" width="14.28125" style="0" customWidth="1"/>
    <col min="7" max="8" width="12.140625" style="0" customWidth="1"/>
    <col min="9" max="9" width="9.140625" style="0" customWidth="1"/>
  </cols>
  <sheetData>
    <row r="1" ht="24.75" customHeight="1">
      <c r="A1" s="11" t="s">
        <v>190</v>
      </c>
    </row>
    <row r="2" spans="1:8" ht="24.75" customHeight="1">
      <c r="A2" s="78" t="s">
        <v>191</v>
      </c>
      <c r="B2" s="78"/>
      <c r="C2" s="78"/>
      <c r="D2" s="78"/>
      <c r="E2" s="78"/>
      <c r="F2" s="78"/>
      <c r="G2" s="78"/>
      <c r="H2" s="78"/>
    </row>
    <row r="3" ht="24.75" customHeight="1">
      <c r="H3" s="2" t="s">
        <v>30</v>
      </c>
    </row>
    <row r="4" spans="1:8" ht="24.75" customHeight="1">
      <c r="A4" s="79" t="s">
        <v>150</v>
      </c>
      <c r="B4" s="84" t="s">
        <v>192</v>
      </c>
      <c r="C4" s="84" t="s">
        <v>193</v>
      </c>
      <c r="D4" s="79" t="s">
        <v>194</v>
      </c>
      <c r="E4" s="79" t="s">
        <v>195</v>
      </c>
      <c r="F4" s="83"/>
      <c r="G4" s="79" t="s">
        <v>196</v>
      </c>
      <c r="H4" s="79" t="s">
        <v>197</v>
      </c>
    </row>
    <row r="5" spans="1:8" ht="24.75" customHeight="1">
      <c r="A5" s="83"/>
      <c r="B5" s="85"/>
      <c r="C5" s="85"/>
      <c r="D5" s="83"/>
      <c r="E5" s="13" t="s">
        <v>198</v>
      </c>
      <c r="F5" s="13" t="s">
        <v>199</v>
      </c>
      <c r="G5" s="79"/>
      <c r="H5" s="79"/>
    </row>
    <row r="6" spans="1:8" ht="24.75" customHeight="1">
      <c r="A6" s="13"/>
      <c r="B6" s="23">
        <v>1</v>
      </c>
      <c r="C6" s="2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</row>
    <row r="7" spans="1:8" ht="24.75" customHeight="1">
      <c r="A7" s="25" t="s">
        <v>112</v>
      </c>
      <c r="B7" s="26">
        <f>C7+D7+E7+F7</f>
        <v>0.9500000000000001</v>
      </c>
      <c r="C7" s="26"/>
      <c r="D7" s="26">
        <v>0.05</v>
      </c>
      <c r="E7" s="26"/>
      <c r="F7" s="26">
        <v>0.9</v>
      </c>
      <c r="G7" s="26"/>
      <c r="H7" s="26"/>
    </row>
    <row r="8" spans="1:8" ht="24.75" customHeight="1">
      <c r="A8" s="25"/>
      <c r="B8" s="26"/>
      <c r="C8" s="26"/>
      <c r="D8" s="26"/>
      <c r="E8" s="26"/>
      <c r="F8" s="26"/>
      <c r="G8" s="26"/>
      <c r="H8" s="26"/>
    </row>
    <row r="9" spans="1:8" ht="24.75" customHeight="1">
      <c r="A9" s="27"/>
      <c r="B9" s="18"/>
      <c r="C9" s="18"/>
      <c r="D9" s="18"/>
      <c r="E9" s="18"/>
      <c r="F9" s="18"/>
      <c r="G9" s="18"/>
      <c r="H9" s="18"/>
    </row>
    <row r="10" spans="1:8" ht="24.75" customHeight="1">
      <c r="A10" s="27"/>
      <c r="B10" s="18"/>
      <c r="C10" s="18"/>
      <c r="D10" s="18"/>
      <c r="E10" s="18"/>
      <c r="F10" s="18"/>
      <c r="G10" s="18"/>
      <c r="H10" s="18"/>
    </row>
    <row r="11" spans="1:8" ht="24.75" customHeight="1">
      <c r="A11" s="27"/>
      <c r="B11" s="18"/>
      <c r="C11" s="18"/>
      <c r="D11" s="18"/>
      <c r="E11" s="18"/>
      <c r="F11" s="18"/>
      <c r="G11" s="18"/>
      <c r="H11" s="18"/>
    </row>
    <row r="12" spans="1:8" ht="24.75" customHeight="1">
      <c r="A12" s="27"/>
      <c r="B12" s="18"/>
      <c r="C12" s="18"/>
      <c r="D12" s="18"/>
      <c r="E12" s="18"/>
      <c r="F12" s="18"/>
      <c r="G12" s="18"/>
      <c r="H12" s="18"/>
    </row>
    <row r="13" spans="1:8" ht="24.75" customHeight="1">
      <c r="A13" s="27"/>
      <c r="B13" s="18"/>
      <c r="C13" s="18"/>
      <c r="D13" s="18"/>
      <c r="E13" s="18"/>
      <c r="F13" s="18"/>
      <c r="G13" s="18"/>
      <c r="H13" s="18"/>
    </row>
    <row r="14" spans="1:8" ht="24.75" customHeight="1">
      <c r="A14" s="27"/>
      <c r="B14" s="18"/>
      <c r="C14" s="18"/>
      <c r="D14" s="18"/>
      <c r="E14" s="18"/>
      <c r="F14" s="18"/>
      <c r="G14" s="18"/>
      <c r="H14" s="18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附表8"/>
  </hyperlink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I12" sqref="I12"/>
    </sheetView>
  </sheetViews>
  <sheetFormatPr defaultColWidth="9.140625" defaultRowHeight="12.75"/>
  <cols>
    <col min="1" max="1" width="18.00390625" style="0" customWidth="1"/>
    <col min="2" max="5" width="26.8515625" style="0" customWidth="1"/>
    <col min="6" max="7" width="6.8515625" style="0" customWidth="1"/>
  </cols>
  <sheetData>
    <row r="1" spans="1:2" ht="24.75" customHeight="1">
      <c r="A1" s="11" t="s">
        <v>200</v>
      </c>
      <c r="B1" s="12"/>
    </row>
    <row r="2" spans="1:5" ht="24.75" customHeight="1">
      <c r="A2" s="78" t="s">
        <v>201</v>
      </c>
      <c r="B2" s="78"/>
      <c r="C2" s="78"/>
      <c r="D2" s="78"/>
      <c r="E2" s="78"/>
    </row>
    <row r="3" ht="24.75" customHeight="1">
      <c r="E3" s="2" t="s">
        <v>30</v>
      </c>
    </row>
    <row r="4" spans="1:6" ht="24.75" customHeight="1">
      <c r="A4" s="13" t="s">
        <v>202</v>
      </c>
      <c r="B4" s="13" t="s">
        <v>33</v>
      </c>
      <c r="C4" s="13" t="s">
        <v>112</v>
      </c>
      <c r="D4" s="13" t="s">
        <v>109</v>
      </c>
      <c r="E4" s="13" t="s">
        <v>110</v>
      </c>
      <c r="F4" s="7"/>
    </row>
    <row r="5" spans="1:6" ht="24.75" customHeight="1">
      <c r="A5" s="13" t="s">
        <v>111</v>
      </c>
      <c r="B5" s="13" t="s">
        <v>111</v>
      </c>
      <c r="C5" s="13">
        <v>1</v>
      </c>
      <c r="D5" s="13">
        <v>2</v>
      </c>
      <c r="E5" s="13">
        <v>3</v>
      </c>
      <c r="F5" s="7"/>
    </row>
    <row r="6" spans="1:6" ht="24.75" customHeight="1">
      <c r="A6" s="14"/>
      <c r="B6" s="15" t="s">
        <v>112</v>
      </c>
      <c r="C6" s="16">
        <f>D6+E6</f>
        <v>7.999999999999999</v>
      </c>
      <c r="D6" s="16">
        <f>SUM(D7:D19)</f>
        <v>7.999999999999999</v>
      </c>
      <c r="E6" s="16">
        <f>SUM(E7:E19)</f>
        <v>0</v>
      </c>
      <c r="F6" s="7"/>
    </row>
    <row r="7" spans="1:5" ht="26.25" customHeight="1">
      <c r="A7" s="13">
        <f aca="true" t="shared" si="0" ref="A7:A19">ROW()-6</f>
        <v>1</v>
      </c>
      <c r="B7" s="17" t="s">
        <v>168</v>
      </c>
      <c r="C7" s="16">
        <f>D7+E7</f>
        <v>1.91</v>
      </c>
      <c r="D7" s="18">
        <v>1.91</v>
      </c>
      <c r="E7" s="18"/>
    </row>
    <row r="8" spans="1:5" ht="26.25" customHeight="1">
      <c r="A8" s="13">
        <f t="shared" si="0"/>
        <v>2</v>
      </c>
      <c r="B8" s="17" t="s">
        <v>169</v>
      </c>
      <c r="C8" s="16">
        <f aca="true" t="shared" si="1" ref="C8:C19">D8+E8</f>
        <v>0.6</v>
      </c>
      <c r="D8" s="18">
        <v>0.6</v>
      </c>
      <c r="E8" s="18"/>
    </row>
    <row r="9" spans="1:5" ht="26.25" customHeight="1">
      <c r="A9" s="13">
        <f t="shared" si="0"/>
        <v>3</v>
      </c>
      <c r="B9" s="17" t="s">
        <v>170</v>
      </c>
      <c r="C9" s="16">
        <f t="shared" si="1"/>
        <v>0</v>
      </c>
      <c r="D9" s="18"/>
      <c r="E9" s="18"/>
    </row>
    <row r="10" spans="1:5" ht="26.25" customHeight="1">
      <c r="A10" s="13">
        <f t="shared" si="0"/>
        <v>4</v>
      </c>
      <c r="B10" s="17" t="s">
        <v>171</v>
      </c>
      <c r="C10" s="16">
        <f t="shared" si="1"/>
        <v>0</v>
      </c>
      <c r="D10" s="18"/>
      <c r="E10" s="18"/>
    </row>
    <row r="11" spans="1:6" ht="26.25" customHeight="1">
      <c r="A11" s="13">
        <f t="shared" si="0"/>
        <v>5</v>
      </c>
      <c r="B11" s="17" t="s">
        <v>172</v>
      </c>
      <c r="C11" s="16">
        <f t="shared" si="1"/>
        <v>2.1</v>
      </c>
      <c r="D11" s="18">
        <v>2.1</v>
      </c>
      <c r="E11" s="18"/>
      <c r="F11" s="19"/>
    </row>
    <row r="12" spans="1:6" ht="26.25" customHeight="1">
      <c r="A12" s="13">
        <f t="shared" si="0"/>
        <v>6</v>
      </c>
      <c r="B12" s="17" t="s">
        <v>173</v>
      </c>
      <c r="C12" s="16">
        <f t="shared" si="1"/>
        <v>0</v>
      </c>
      <c r="D12" s="18"/>
      <c r="E12" s="18"/>
      <c r="F12" s="19"/>
    </row>
    <row r="13" spans="1:6" ht="26.25" customHeight="1">
      <c r="A13" s="13">
        <f t="shared" si="0"/>
        <v>7</v>
      </c>
      <c r="B13" s="17" t="s">
        <v>174</v>
      </c>
      <c r="C13" s="16">
        <f t="shared" si="1"/>
        <v>2.44</v>
      </c>
      <c r="D13" s="18">
        <v>2.44</v>
      </c>
      <c r="E13" s="18"/>
      <c r="F13" s="19"/>
    </row>
    <row r="14" spans="1:6" ht="26.25" customHeight="1">
      <c r="A14" s="13">
        <f t="shared" si="0"/>
        <v>8</v>
      </c>
      <c r="B14" s="20" t="s">
        <v>175</v>
      </c>
      <c r="C14" s="16">
        <f t="shared" si="1"/>
        <v>0</v>
      </c>
      <c r="D14" s="21"/>
      <c r="E14" s="18"/>
      <c r="F14" s="19"/>
    </row>
    <row r="15" spans="1:6" ht="26.25" customHeight="1">
      <c r="A15" s="13">
        <f t="shared" si="0"/>
        <v>9</v>
      </c>
      <c r="B15" s="20" t="s">
        <v>176</v>
      </c>
      <c r="C15" s="16">
        <f t="shared" si="1"/>
        <v>0</v>
      </c>
      <c r="D15" s="18"/>
      <c r="E15" s="18"/>
      <c r="F15" s="19"/>
    </row>
    <row r="16" spans="1:6" ht="26.25" customHeight="1">
      <c r="A16" s="13">
        <f t="shared" si="0"/>
        <v>10</v>
      </c>
      <c r="B16" s="20" t="s">
        <v>177</v>
      </c>
      <c r="C16" s="16">
        <f t="shared" si="1"/>
        <v>0</v>
      </c>
      <c r="D16" s="18"/>
      <c r="E16" s="18"/>
      <c r="F16" s="19"/>
    </row>
    <row r="17" spans="1:6" ht="26.25" customHeight="1">
      <c r="A17" s="13">
        <f t="shared" si="0"/>
        <v>11</v>
      </c>
      <c r="B17" s="20" t="s">
        <v>178</v>
      </c>
      <c r="C17" s="16">
        <f t="shared" si="1"/>
        <v>0.05</v>
      </c>
      <c r="D17" s="21">
        <v>0.05</v>
      </c>
      <c r="E17" s="22"/>
      <c r="F17" s="19"/>
    </row>
    <row r="18" spans="1:6" ht="26.25" customHeight="1">
      <c r="A18" s="13">
        <f t="shared" si="0"/>
        <v>12</v>
      </c>
      <c r="B18" s="20" t="s">
        <v>179</v>
      </c>
      <c r="C18" s="16">
        <f t="shared" si="1"/>
        <v>0.9</v>
      </c>
      <c r="D18" s="21">
        <v>0.9</v>
      </c>
      <c r="E18" s="21"/>
      <c r="F18" s="19"/>
    </row>
    <row r="19" spans="1:5" ht="26.25" customHeight="1">
      <c r="A19" s="13">
        <f t="shared" si="0"/>
        <v>13</v>
      </c>
      <c r="B19" s="20" t="s">
        <v>180</v>
      </c>
      <c r="C19" s="16">
        <f t="shared" si="1"/>
        <v>0</v>
      </c>
      <c r="D19" s="21"/>
      <c r="E19" s="21"/>
    </row>
  </sheetData>
  <sheetProtection/>
  <mergeCells count="1">
    <mergeCell ref="A2:E2"/>
  </mergeCells>
  <hyperlinks>
    <hyperlink ref="A1" location="目录!A1" display="附表9"/>
  </hyperlinks>
  <printOptions/>
  <pageMargins left="0.78" right="0.78" top="0.78" bottom="0.78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"/>
  <sheetViews>
    <sheetView showGridLines="0" workbookViewId="0" topLeftCell="A1">
      <selection activeCell="H25" sqref="H25"/>
    </sheetView>
  </sheetViews>
  <sheetFormatPr defaultColWidth="9.140625" defaultRowHeight="12.75"/>
  <cols>
    <col min="1" max="1" width="65.57421875" style="0" customWidth="1"/>
    <col min="2" max="2" width="30.421875" style="0" customWidth="1"/>
    <col min="3" max="3" width="2.8515625" style="0" customWidth="1"/>
    <col min="4" max="14" width="9.140625" style="0" customWidth="1"/>
  </cols>
  <sheetData>
    <row r="1" ht="12.75" customHeight="1">
      <c r="A1" s="1" t="s">
        <v>203</v>
      </c>
    </row>
    <row r="2" spans="1:2" ht="32.25" customHeight="1">
      <c r="A2" s="78" t="s">
        <v>204</v>
      </c>
      <c r="B2" s="78"/>
    </row>
    <row r="3" ht="15" customHeight="1">
      <c r="B3" s="2" t="s">
        <v>30</v>
      </c>
    </row>
    <row r="4" spans="1:2" ht="15" customHeight="1">
      <c r="A4" s="86" t="s">
        <v>205</v>
      </c>
      <c r="B4" s="88" t="s">
        <v>34</v>
      </c>
    </row>
    <row r="5" spans="1:2" ht="15" customHeight="1">
      <c r="A5" s="87"/>
      <c r="B5" s="89"/>
    </row>
    <row r="6" spans="1:2" ht="21.75" customHeight="1">
      <c r="A6" s="3"/>
      <c r="B6" s="4"/>
    </row>
    <row r="7" spans="1:13" ht="26.25" customHeight="1">
      <c r="A7" s="5"/>
      <c r="B7" s="6"/>
      <c r="C7" s="7"/>
      <c r="M7" s="10"/>
    </row>
    <row r="8" ht="36" customHeight="1">
      <c r="A8" s="8" t="s">
        <v>206</v>
      </c>
    </row>
    <row r="9" ht="18.75" customHeight="1">
      <c r="A9" s="9"/>
    </row>
  </sheetData>
  <sheetProtection/>
  <mergeCells count="3">
    <mergeCell ref="A2:B2"/>
    <mergeCell ref="A4:A5"/>
    <mergeCell ref="B4:B5"/>
  </mergeCells>
  <hyperlinks>
    <hyperlink ref="A1" location="目录!A1" display="附表10"/>
  </hyperlinks>
  <printOptions/>
  <pageMargins left="0" right="0" top="0" bottom="0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2"/>
  <sheetViews>
    <sheetView showGridLines="0" workbookViewId="0" topLeftCell="A1">
      <selection activeCell="C6" sqref="C6"/>
    </sheetView>
  </sheetViews>
  <sheetFormatPr defaultColWidth="9.140625" defaultRowHeight="12.75"/>
  <cols>
    <col min="1" max="1" width="9.140625" style="0" customWidth="1"/>
    <col min="2" max="2" width="65.28125" style="0" customWidth="1"/>
    <col min="3" max="3" width="45.7109375" style="0" customWidth="1"/>
    <col min="4" max="4" width="9.140625" style="0" customWidth="1"/>
  </cols>
  <sheetData>
    <row r="1" ht="24.75" customHeight="1"/>
    <row r="2" spans="2:3" ht="24.75" customHeight="1">
      <c r="B2" s="78" t="s">
        <v>9</v>
      </c>
      <c r="C2" s="78"/>
    </row>
    <row r="3" ht="24.75" customHeight="1">
      <c r="B3" s="58"/>
    </row>
    <row r="4" spans="2:3" ht="24.75" customHeight="1">
      <c r="B4" s="59" t="s">
        <v>10</v>
      </c>
      <c r="C4" s="60" t="s">
        <v>11</v>
      </c>
    </row>
    <row r="5" spans="2:3" ht="24.75" customHeight="1">
      <c r="B5" s="61" t="s">
        <v>12</v>
      </c>
      <c r="C5" s="62"/>
    </row>
    <row r="6" spans="2:3" ht="24.75" customHeight="1">
      <c r="B6" s="61" t="s">
        <v>13</v>
      </c>
      <c r="C6" s="62" t="s">
        <v>14</v>
      </c>
    </row>
    <row r="7" spans="2:3" ht="24.75" customHeight="1">
      <c r="B7" s="63" t="s">
        <v>15</v>
      </c>
      <c r="C7" s="62" t="s">
        <v>16</v>
      </c>
    </row>
    <row r="8" spans="2:3" ht="24.75" customHeight="1">
      <c r="B8" s="63" t="s">
        <v>17</v>
      </c>
      <c r="C8" s="62"/>
    </row>
    <row r="9" spans="2:3" ht="24.75" customHeight="1">
      <c r="B9" s="63" t="s">
        <v>18</v>
      </c>
      <c r="C9" s="62" t="s">
        <v>19</v>
      </c>
    </row>
    <row r="10" spans="2:3" ht="24.75" customHeight="1">
      <c r="B10" s="63" t="s">
        <v>20</v>
      </c>
      <c r="C10" s="62" t="s">
        <v>21</v>
      </c>
    </row>
    <row r="11" spans="2:3" ht="24.75" customHeight="1">
      <c r="B11" s="64" t="s">
        <v>22</v>
      </c>
      <c r="C11" s="62" t="s">
        <v>23</v>
      </c>
    </row>
    <row r="12" spans="2:3" ht="24.75" customHeight="1">
      <c r="B12" s="65" t="s">
        <v>24</v>
      </c>
      <c r="C12" s="66" t="s">
        <v>25</v>
      </c>
    </row>
    <row r="13" spans="2:3" ht="24.75" customHeight="1">
      <c r="B13" s="65" t="s">
        <v>26</v>
      </c>
      <c r="C13" s="67"/>
    </row>
    <row r="14" spans="2:3" ht="24.75" customHeight="1">
      <c r="B14" s="65" t="s">
        <v>27</v>
      </c>
      <c r="C14" s="67"/>
    </row>
    <row r="15" ht="24.75" customHeight="1">
      <c r="B15" s="7"/>
    </row>
    <row r="16" ht="24.75" customHeight="1">
      <c r="B16" s="7"/>
    </row>
    <row r="17" ht="24.75" customHeight="1">
      <c r="B17" s="7"/>
    </row>
    <row r="18" ht="24.75" customHeight="1">
      <c r="B18" s="7"/>
    </row>
    <row r="19" ht="24.75" customHeight="1">
      <c r="B19" s="7"/>
    </row>
    <row r="20" ht="24.75" customHeight="1">
      <c r="B20" s="7"/>
    </row>
    <row r="21" ht="24.75" customHeight="1">
      <c r="B21" s="7"/>
    </row>
    <row r="22" ht="24.75" customHeight="1">
      <c r="B22" s="7"/>
    </row>
  </sheetData>
  <sheetProtection/>
  <mergeCells count="1">
    <mergeCell ref="B2:C2"/>
  </mergeCells>
  <hyperlinks>
    <hyperlink ref="B5" location="（1）!A1" display="（1）部门收支总体情况表"/>
    <hyperlink ref="B6" location="（1）!A1" display="（2）部门收入总体情况表"/>
    <hyperlink ref="B7" location="（2）!A1" display="（3）部门支出总体情况表"/>
    <hyperlink ref="B8" location="（3）!A1" display="（4）财政拨款收支总体情况表"/>
    <hyperlink ref="B9" location="（3）!A1" display="（5）财政拨款支出表"/>
    <hyperlink ref="B10" location="（4）!A1" display="（6）一般公共预算支出情况表"/>
    <hyperlink ref="B11" location="'（6）'!A1" display="（7）一般公共预算基本支出情况表"/>
    <hyperlink ref="B12" location="'（11）'!A1" display="（8）一般公共预算“三公”经费、会议费、培训费支出情况表"/>
    <hyperlink ref="B13" location="'（12）'!A1" display="（9）一般公共预算机关运行经费"/>
    <hyperlink ref="B14" location="'（12）'!A1" display="（10）政府性基金预算支出情况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50"/>
  <sheetViews>
    <sheetView showGridLines="0" showZeros="0" workbookViewId="0" topLeftCell="A13">
      <selection activeCell="E49" sqref="E49"/>
    </sheetView>
  </sheetViews>
  <sheetFormatPr defaultColWidth="9.140625" defaultRowHeight="12.75"/>
  <cols>
    <col min="1" max="2" width="32.140625" style="0" customWidth="1"/>
    <col min="3" max="3" width="35.28125" style="0" customWidth="1"/>
    <col min="4" max="4" width="30.28125" style="0" customWidth="1"/>
    <col min="5" max="5" width="31.28125" style="0" customWidth="1"/>
    <col min="6" max="99" width="8.00390625" style="0" customWidth="1"/>
  </cols>
  <sheetData>
    <row r="1" spans="1:2" ht="24.75" customHeight="1">
      <c r="A1" s="11" t="s">
        <v>28</v>
      </c>
      <c r="B1" s="11"/>
    </row>
    <row r="2" spans="1:4" ht="24.75" customHeight="1">
      <c r="A2" s="78" t="s">
        <v>29</v>
      </c>
      <c r="B2" s="78"/>
      <c r="C2" s="78"/>
      <c r="D2" s="78"/>
    </row>
    <row r="3" spans="1:4" ht="24.75" customHeight="1">
      <c r="A3" s="52"/>
      <c r="B3" s="52"/>
      <c r="C3" s="19"/>
      <c r="D3" s="2" t="s">
        <v>30</v>
      </c>
    </row>
    <row r="4" spans="1:4" ht="24.75" customHeight="1">
      <c r="A4" s="79" t="s">
        <v>31</v>
      </c>
      <c r="B4" s="79"/>
      <c r="C4" s="79" t="s">
        <v>32</v>
      </c>
      <c r="D4" s="79"/>
    </row>
    <row r="5" spans="1:4" ht="24.75" customHeight="1">
      <c r="A5" s="13" t="s">
        <v>33</v>
      </c>
      <c r="B5" s="13" t="s">
        <v>34</v>
      </c>
      <c r="C5" s="13" t="s">
        <v>33</v>
      </c>
      <c r="D5" s="13" t="s">
        <v>34</v>
      </c>
    </row>
    <row r="6" spans="1:4" ht="24.75" customHeight="1">
      <c r="A6" s="24" t="s">
        <v>35</v>
      </c>
      <c r="B6" s="18">
        <v>145.67</v>
      </c>
      <c r="C6" s="24" t="s">
        <v>36</v>
      </c>
      <c r="D6" s="18">
        <v>140.36</v>
      </c>
    </row>
    <row r="7" spans="1:4" ht="24.75" customHeight="1">
      <c r="A7" s="24" t="s">
        <v>37</v>
      </c>
      <c r="B7" s="50">
        <f>'（2）'!B14</f>
        <v>0</v>
      </c>
      <c r="C7" s="24" t="s">
        <v>38</v>
      </c>
      <c r="D7" s="18"/>
    </row>
    <row r="8" spans="1:4" ht="24.75" customHeight="1">
      <c r="A8" s="24" t="s">
        <v>39</v>
      </c>
      <c r="B8" s="50">
        <f>'（2）'!B15</f>
        <v>0</v>
      </c>
      <c r="C8" s="24" t="s">
        <v>40</v>
      </c>
      <c r="D8" s="18"/>
    </row>
    <row r="9" spans="1:4" ht="24.75" customHeight="1">
      <c r="A9" s="24" t="s">
        <v>41</v>
      </c>
      <c r="B9" s="50">
        <f>'（2）'!B16</f>
        <v>0</v>
      </c>
      <c r="C9" s="24" t="s">
        <v>42</v>
      </c>
      <c r="D9" s="18"/>
    </row>
    <row r="10" spans="1:4" ht="24.75" customHeight="1">
      <c r="A10" s="24" t="s">
        <v>43</v>
      </c>
      <c r="B10" s="50">
        <f>'（2）'!B17</f>
        <v>0</v>
      </c>
      <c r="C10" s="24" t="s">
        <v>44</v>
      </c>
      <c r="D10" s="18"/>
    </row>
    <row r="11" spans="1:4" ht="24.75" customHeight="1">
      <c r="A11" s="24" t="s">
        <v>45</v>
      </c>
      <c r="B11" s="50">
        <f>'（2）'!B18</f>
        <v>0</v>
      </c>
      <c r="C11" s="24" t="s">
        <v>46</v>
      </c>
      <c r="D11" s="18"/>
    </row>
    <row r="12" spans="1:4" ht="24.75" customHeight="1">
      <c r="A12" s="24" t="s">
        <v>47</v>
      </c>
      <c r="B12" s="50">
        <f>'（2）'!B19</f>
        <v>0</v>
      </c>
      <c r="C12" s="24" t="s">
        <v>48</v>
      </c>
      <c r="D12" s="44"/>
    </row>
    <row r="13" spans="1:4" ht="24.75" customHeight="1">
      <c r="A13" s="24" t="s">
        <v>49</v>
      </c>
      <c r="B13" s="50">
        <f>'（2）'!B20</f>
        <v>0</v>
      </c>
      <c r="C13" s="24" t="s">
        <v>50</v>
      </c>
      <c r="D13" s="44">
        <v>5.31</v>
      </c>
    </row>
    <row r="14" spans="1:4" ht="24.75" customHeight="1">
      <c r="A14" s="24" t="s">
        <v>51</v>
      </c>
      <c r="B14" s="50">
        <f>'（2）'!B21</f>
        <v>0</v>
      </c>
      <c r="C14" s="24" t="s">
        <v>52</v>
      </c>
      <c r="D14" s="44"/>
    </row>
    <row r="15" spans="1:4" ht="24.75" customHeight="1">
      <c r="A15" s="24"/>
      <c r="B15" s="51"/>
      <c r="C15" s="24" t="s">
        <v>53</v>
      </c>
      <c r="D15" s="44"/>
    </row>
    <row r="16" spans="1:4" ht="24.75" customHeight="1">
      <c r="A16" s="24"/>
      <c r="B16" s="51"/>
      <c r="C16" s="24" t="s">
        <v>54</v>
      </c>
      <c r="D16" s="44"/>
    </row>
    <row r="17" spans="1:4" ht="24.75" customHeight="1">
      <c r="A17" s="24"/>
      <c r="B17" s="51"/>
      <c r="C17" s="24" t="s">
        <v>55</v>
      </c>
      <c r="D17" s="44"/>
    </row>
    <row r="18" spans="1:4" ht="24.75" customHeight="1">
      <c r="A18" s="24"/>
      <c r="B18" s="51"/>
      <c r="C18" s="24" t="s">
        <v>56</v>
      </c>
      <c r="D18" s="44"/>
    </row>
    <row r="19" spans="1:4" ht="24.75" customHeight="1">
      <c r="A19" s="24"/>
      <c r="B19" s="51"/>
      <c r="C19" s="24" t="s">
        <v>57</v>
      </c>
      <c r="D19" s="44"/>
    </row>
    <row r="20" spans="1:4" ht="24.75" customHeight="1">
      <c r="A20" s="24"/>
      <c r="B20" s="51"/>
      <c r="C20" s="24" t="s">
        <v>58</v>
      </c>
      <c r="D20" s="44"/>
    </row>
    <row r="21" spans="1:4" ht="24.75" customHeight="1">
      <c r="A21" s="24"/>
      <c r="B21" s="51"/>
      <c r="C21" s="24" t="s">
        <v>59</v>
      </c>
      <c r="D21" s="44"/>
    </row>
    <row r="22" spans="1:4" ht="24.75" customHeight="1">
      <c r="A22" s="24"/>
      <c r="B22" s="51"/>
      <c r="C22" s="24" t="s">
        <v>60</v>
      </c>
      <c r="D22" s="44"/>
    </row>
    <row r="23" spans="1:4" ht="24.75" customHeight="1">
      <c r="A23" s="24"/>
      <c r="B23" s="51"/>
      <c r="C23" s="24" t="s">
        <v>61</v>
      </c>
      <c r="D23" s="44"/>
    </row>
    <row r="24" spans="1:4" ht="24.75" customHeight="1">
      <c r="A24" s="24"/>
      <c r="B24" s="51"/>
      <c r="C24" s="24" t="s">
        <v>62</v>
      </c>
      <c r="D24" s="44"/>
    </row>
    <row r="25" spans="1:4" ht="24.75" customHeight="1">
      <c r="A25" s="24"/>
      <c r="B25" s="51"/>
      <c r="C25" s="24" t="s">
        <v>63</v>
      </c>
      <c r="D25" s="44"/>
    </row>
    <row r="26" spans="1:4" ht="24.75" customHeight="1">
      <c r="A26" s="24"/>
      <c r="B26" s="51"/>
      <c r="C26" s="24" t="s">
        <v>64</v>
      </c>
      <c r="D26" s="44"/>
    </row>
    <row r="27" spans="1:4" ht="24.75" customHeight="1">
      <c r="A27" s="24"/>
      <c r="B27" s="51"/>
      <c r="C27" s="24" t="s">
        <v>65</v>
      </c>
      <c r="D27" s="44"/>
    </row>
    <row r="28" spans="1:4" ht="24.75" customHeight="1">
      <c r="A28" s="24"/>
      <c r="B28" s="51"/>
      <c r="C28" s="24" t="s">
        <v>66</v>
      </c>
      <c r="D28" s="44"/>
    </row>
    <row r="29" spans="1:4" ht="24.75" customHeight="1">
      <c r="A29" s="24"/>
      <c r="B29" s="51"/>
      <c r="C29" s="24" t="s">
        <v>67</v>
      </c>
      <c r="D29" s="44"/>
    </row>
    <row r="30" spans="1:4" ht="24.75" customHeight="1">
      <c r="A30" s="24"/>
      <c r="B30" s="51"/>
      <c r="C30" s="24" t="s">
        <v>68</v>
      </c>
      <c r="D30" s="44"/>
    </row>
    <row r="31" spans="1:4" ht="24.75" customHeight="1">
      <c r="A31" s="24"/>
      <c r="B31" s="51"/>
      <c r="C31" s="24" t="s">
        <v>69</v>
      </c>
      <c r="D31" s="44"/>
    </row>
    <row r="32" spans="1:4" ht="24.75" customHeight="1">
      <c r="A32" s="24"/>
      <c r="B32" s="51"/>
      <c r="C32" s="24" t="s">
        <v>70</v>
      </c>
      <c r="D32" s="44"/>
    </row>
    <row r="33" spans="1:4" ht="24.75" customHeight="1">
      <c r="A33" s="24"/>
      <c r="B33" s="51"/>
      <c r="C33" s="24" t="s">
        <v>71</v>
      </c>
      <c r="D33" s="44"/>
    </row>
    <row r="34" spans="1:4" ht="24.75" customHeight="1">
      <c r="A34" s="24"/>
      <c r="B34" s="51"/>
      <c r="C34" s="24"/>
      <c r="D34" s="53"/>
    </row>
    <row r="35" spans="1:4" ht="24.75" customHeight="1">
      <c r="A35" s="24"/>
      <c r="B35" s="51"/>
      <c r="C35" s="24"/>
      <c r="D35" s="53"/>
    </row>
    <row r="36" spans="1:4" ht="24.75" customHeight="1">
      <c r="A36" s="13" t="s">
        <v>72</v>
      </c>
      <c r="B36" s="50">
        <f>SUM(B6:B35)</f>
        <v>145.67</v>
      </c>
      <c r="C36" s="13" t="s">
        <v>73</v>
      </c>
      <c r="D36" s="18">
        <f>SUM(D6:D34)</f>
        <v>145.67000000000002</v>
      </c>
    </row>
    <row r="37" spans="1:4" ht="24.75" customHeight="1">
      <c r="A37" s="13"/>
      <c r="B37" s="40"/>
      <c r="C37" s="13"/>
      <c r="D37" s="54"/>
    </row>
    <row r="38" spans="1:4" ht="24.75" customHeight="1">
      <c r="A38" s="13"/>
      <c r="B38" s="40"/>
      <c r="C38" s="13"/>
      <c r="D38" s="54"/>
    </row>
    <row r="39" spans="1:4" ht="24.75" customHeight="1">
      <c r="A39" s="24" t="s">
        <v>74</v>
      </c>
      <c r="B39" s="50"/>
      <c r="C39" s="24" t="s">
        <v>75</v>
      </c>
      <c r="D39" s="18"/>
    </row>
    <row r="40" spans="1:4" ht="24.75" customHeight="1">
      <c r="A40" s="24" t="s">
        <v>76</v>
      </c>
      <c r="B40" s="50"/>
      <c r="C40" s="24"/>
      <c r="D40" s="53"/>
    </row>
    <row r="41" spans="1:4" ht="24.75" customHeight="1">
      <c r="A41" s="24" t="s">
        <v>77</v>
      </c>
      <c r="B41" s="50"/>
      <c r="C41" s="24"/>
      <c r="D41" s="53"/>
    </row>
    <row r="42" spans="1:4" ht="24.75" customHeight="1">
      <c r="A42" s="24" t="s">
        <v>78</v>
      </c>
      <c r="B42" s="50"/>
      <c r="C42" s="24"/>
      <c r="D42" s="53"/>
    </row>
    <row r="43" spans="1:4" ht="24.75" customHeight="1">
      <c r="A43" s="24" t="s">
        <v>79</v>
      </c>
      <c r="B43" s="50"/>
      <c r="C43" s="24"/>
      <c r="D43" s="53"/>
    </row>
    <row r="44" spans="1:4" ht="24.75" customHeight="1">
      <c r="A44" s="24" t="s">
        <v>80</v>
      </c>
      <c r="B44" s="50"/>
      <c r="C44" s="24"/>
      <c r="D44" s="53"/>
    </row>
    <row r="45" spans="1:4" ht="24.75" customHeight="1">
      <c r="A45" s="24" t="s">
        <v>81</v>
      </c>
      <c r="B45" s="50"/>
      <c r="C45" s="24"/>
      <c r="D45" s="53"/>
    </row>
    <row r="46" spans="1:4" ht="24.75" customHeight="1">
      <c r="A46" s="24" t="s">
        <v>82</v>
      </c>
      <c r="B46" s="50"/>
      <c r="C46" s="24"/>
      <c r="D46" s="53"/>
    </row>
    <row r="47" spans="1:4" ht="24.75" customHeight="1">
      <c r="A47" s="24" t="s">
        <v>83</v>
      </c>
      <c r="B47" s="50"/>
      <c r="C47" s="24"/>
      <c r="D47" s="53"/>
    </row>
    <row r="48" spans="1:4" ht="24.75" customHeight="1">
      <c r="A48" s="24"/>
      <c r="B48" s="40"/>
      <c r="C48" s="24"/>
      <c r="D48" s="53"/>
    </row>
    <row r="49" spans="1:4" ht="24.75" customHeight="1">
      <c r="A49" s="22"/>
      <c r="B49" s="55"/>
      <c r="C49" s="40"/>
      <c r="D49" s="53"/>
    </row>
    <row r="50" spans="1:98" ht="24.75" customHeight="1">
      <c r="A50" s="56" t="s">
        <v>84</v>
      </c>
      <c r="B50" s="50">
        <f>B44+B39+B6</f>
        <v>145.67</v>
      </c>
      <c r="C50" s="56" t="s">
        <v>85</v>
      </c>
      <c r="D50" s="40">
        <f>D39+D36</f>
        <v>145.67000000000002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</row>
  </sheetData>
  <sheetProtection/>
  <mergeCells count="3">
    <mergeCell ref="A2:D2"/>
    <mergeCell ref="A4:B4"/>
    <mergeCell ref="C4:D4"/>
  </mergeCells>
  <hyperlinks>
    <hyperlink ref="A1" location="目录!A1" display="附表1"/>
  </hyperlinks>
  <printOptions/>
  <pageMargins left="0.79" right="0.79" top="0.79" bottom="0.7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B36" sqref="B36"/>
    </sheetView>
  </sheetViews>
  <sheetFormatPr defaultColWidth="9.140625" defaultRowHeight="12.75"/>
  <cols>
    <col min="1" max="1" width="58.7109375" style="0" customWidth="1"/>
    <col min="2" max="2" width="25.00390625" style="0" customWidth="1"/>
    <col min="3" max="5" width="8.00390625" style="0" customWidth="1"/>
  </cols>
  <sheetData>
    <row r="1" ht="15" customHeight="1">
      <c r="A1" s="11" t="s">
        <v>86</v>
      </c>
    </row>
    <row r="2" spans="1:2" ht="29.25" customHeight="1">
      <c r="A2" s="80" t="s">
        <v>87</v>
      </c>
      <c r="B2" s="80"/>
    </row>
    <row r="3" ht="20.25" customHeight="1">
      <c r="B3" s="2" t="s">
        <v>30</v>
      </c>
    </row>
    <row r="4" spans="1:3" ht="19.5" customHeight="1">
      <c r="A4" s="49" t="s">
        <v>33</v>
      </c>
      <c r="B4" s="49" t="s">
        <v>88</v>
      </c>
      <c r="C4" s="7"/>
    </row>
    <row r="5" spans="1:4" ht="19.5" customHeight="1">
      <c r="A5" s="24" t="s">
        <v>35</v>
      </c>
      <c r="B5" s="50">
        <f>B6+B7+B8+B9+B11+B12+B13</f>
        <v>145.67</v>
      </c>
      <c r="C5" s="7"/>
      <c r="D5" s="7"/>
    </row>
    <row r="6" spans="1:2" ht="19.5" customHeight="1">
      <c r="A6" s="24" t="s">
        <v>89</v>
      </c>
      <c r="B6" s="50">
        <v>145.67</v>
      </c>
    </row>
    <row r="7" spans="1:2" ht="19.5" customHeight="1">
      <c r="A7" s="24" t="s">
        <v>90</v>
      </c>
      <c r="B7" s="51"/>
    </row>
    <row r="8" spans="1:2" ht="19.5" customHeight="1">
      <c r="A8" s="24" t="s">
        <v>91</v>
      </c>
      <c r="B8" s="51"/>
    </row>
    <row r="9" spans="1:2" ht="19.5" customHeight="1">
      <c r="A9" s="24" t="s">
        <v>92</v>
      </c>
      <c r="B9" s="51"/>
    </row>
    <row r="10" spans="1:2" ht="19.5" customHeight="1">
      <c r="A10" s="24" t="s">
        <v>93</v>
      </c>
      <c r="B10" s="51"/>
    </row>
    <row r="11" spans="1:2" ht="19.5" customHeight="1">
      <c r="A11" s="24" t="s">
        <v>94</v>
      </c>
      <c r="B11" s="51"/>
    </row>
    <row r="12" spans="1:2" ht="19.5" customHeight="1">
      <c r="A12" s="24" t="s">
        <v>95</v>
      </c>
      <c r="B12" s="51"/>
    </row>
    <row r="13" spans="1:2" ht="19.5" customHeight="1">
      <c r="A13" s="24" t="s">
        <v>96</v>
      </c>
      <c r="B13" s="51"/>
    </row>
    <row r="14" spans="1:2" ht="19.5" customHeight="1">
      <c r="A14" s="24" t="s">
        <v>37</v>
      </c>
      <c r="B14" s="51"/>
    </row>
    <row r="15" spans="1:2" ht="19.5" customHeight="1">
      <c r="A15" s="24" t="s">
        <v>39</v>
      </c>
      <c r="B15" s="51"/>
    </row>
    <row r="16" spans="1:2" ht="19.5" customHeight="1">
      <c r="A16" s="24" t="s">
        <v>41</v>
      </c>
      <c r="B16" s="51"/>
    </row>
    <row r="17" spans="1:2" ht="19.5" customHeight="1">
      <c r="A17" s="24" t="s">
        <v>43</v>
      </c>
      <c r="B17" s="51"/>
    </row>
    <row r="18" spans="1:2" ht="19.5" customHeight="1">
      <c r="A18" s="24" t="s">
        <v>45</v>
      </c>
      <c r="B18" s="51"/>
    </row>
    <row r="19" spans="1:2" ht="19.5" customHeight="1">
      <c r="A19" s="24" t="s">
        <v>47</v>
      </c>
      <c r="B19" s="51"/>
    </row>
    <row r="20" spans="1:2" ht="19.5" customHeight="1">
      <c r="A20" s="24" t="s">
        <v>49</v>
      </c>
      <c r="B20" s="51"/>
    </row>
    <row r="21" spans="1:2" ht="19.5" customHeight="1">
      <c r="A21" s="24" t="s">
        <v>51</v>
      </c>
      <c r="B21" s="51"/>
    </row>
    <row r="22" spans="1:2" ht="19.5" customHeight="1">
      <c r="A22" s="24"/>
      <c r="B22" s="51"/>
    </row>
    <row r="23" spans="1:2" ht="19.5" customHeight="1">
      <c r="A23" s="24"/>
      <c r="B23" s="51"/>
    </row>
    <row r="24" spans="1:2" ht="19.5" customHeight="1">
      <c r="A24" s="24" t="s">
        <v>72</v>
      </c>
      <c r="B24" s="51">
        <f>B5+B14+B15+B16+B17+B18+B19+B20+B21</f>
        <v>145.67</v>
      </c>
    </row>
    <row r="25" spans="1:2" ht="19.5" customHeight="1">
      <c r="A25" s="24" t="s">
        <v>74</v>
      </c>
      <c r="B25" s="50">
        <f>B26+B27+B28+B29</f>
        <v>0</v>
      </c>
    </row>
    <row r="26" spans="1:2" ht="19.5" customHeight="1">
      <c r="A26" s="24" t="s">
        <v>97</v>
      </c>
      <c r="B26" s="50"/>
    </row>
    <row r="27" spans="1:2" ht="19.5" customHeight="1">
      <c r="A27" s="24" t="s">
        <v>98</v>
      </c>
      <c r="B27" s="51"/>
    </row>
    <row r="28" spans="1:2" ht="19.5" customHeight="1">
      <c r="A28" s="24" t="s">
        <v>99</v>
      </c>
      <c r="B28" s="51"/>
    </row>
    <row r="29" spans="1:2" ht="19.5" customHeight="1">
      <c r="A29" s="24" t="s">
        <v>100</v>
      </c>
      <c r="B29" s="51"/>
    </row>
    <row r="30" spans="1:2" ht="19.5" customHeight="1">
      <c r="A30" s="24" t="s">
        <v>80</v>
      </c>
      <c r="B30" s="51">
        <f>B31+B32+B33</f>
        <v>0</v>
      </c>
    </row>
    <row r="31" spans="1:2" ht="19.5" customHeight="1">
      <c r="A31" s="24" t="s">
        <v>101</v>
      </c>
      <c r="B31" s="51"/>
    </row>
    <row r="32" spans="1:2" ht="19.5" customHeight="1">
      <c r="A32" s="24" t="s">
        <v>102</v>
      </c>
      <c r="B32" s="51"/>
    </row>
    <row r="33" spans="1:2" ht="19.5" customHeight="1">
      <c r="A33" s="24" t="s">
        <v>103</v>
      </c>
      <c r="B33" s="51"/>
    </row>
    <row r="34" spans="1:2" ht="19.5" customHeight="1">
      <c r="A34" s="24"/>
      <c r="B34" s="51"/>
    </row>
    <row r="35" spans="1:2" ht="19.5" customHeight="1">
      <c r="A35" s="24"/>
      <c r="B35" s="51"/>
    </row>
    <row r="36" spans="1:2" ht="19.5" customHeight="1">
      <c r="A36" s="24" t="s">
        <v>104</v>
      </c>
      <c r="B36" s="51">
        <f>B24+B25+B30</f>
        <v>145.67</v>
      </c>
    </row>
  </sheetData>
  <sheetProtection/>
  <mergeCells count="1">
    <mergeCell ref="A2:B2"/>
  </mergeCells>
  <hyperlinks>
    <hyperlink ref="A1" location="目录!A1" display="附表2"/>
  </hyperlinks>
  <printOptions/>
  <pageMargins left="0.79" right="0.79" top="0.79" bottom="0.79" header="0.51" footer="0.5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D15" sqref="D15"/>
    </sheetView>
  </sheetViews>
  <sheetFormatPr defaultColWidth="9.140625" defaultRowHeight="12.75"/>
  <cols>
    <col min="1" max="1" width="45.140625" style="0" customWidth="1"/>
    <col min="2" max="4" width="20.7109375" style="0" customWidth="1"/>
    <col min="5" max="5" width="10.28125" style="0" customWidth="1"/>
    <col min="6" max="7" width="6.8515625" style="0" customWidth="1"/>
  </cols>
  <sheetData>
    <row r="1" ht="24.75" customHeight="1">
      <c r="A1" s="11" t="s">
        <v>105</v>
      </c>
    </row>
    <row r="2" spans="1:4" ht="24.75" customHeight="1">
      <c r="A2" s="78" t="s">
        <v>106</v>
      </c>
      <c r="B2" s="78"/>
      <c r="C2" s="78"/>
      <c r="D2" s="78"/>
    </row>
    <row r="3" spans="1:2" ht="24.75" customHeight="1">
      <c r="A3" s="45"/>
      <c r="B3" s="45"/>
    </row>
    <row r="4" spans="1:5" ht="24.75" customHeight="1">
      <c r="A4" s="13" t="s">
        <v>107</v>
      </c>
      <c r="B4" s="13" t="s">
        <v>108</v>
      </c>
      <c r="C4" s="13" t="s">
        <v>109</v>
      </c>
      <c r="D4" s="13" t="s">
        <v>110</v>
      </c>
      <c r="E4" s="19"/>
    </row>
    <row r="5" spans="1:5" ht="24.75" customHeight="1">
      <c r="A5" s="13" t="s">
        <v>111</v>
      </c>
      <c r="B5" s="13">
        <v>1</v>
      </c>
      <c r="C5" s="13">
        <v>2</v>
      </c>
      <c r="D5" s="13">
        <v>3</v>
      </c>
      <c r="E5" s="19"/>
    </row>
    <row r="6" spans="1:6" ht="24.75" customHeight="1">
      <c r="A6" s="15" t="s">
        <v>112</v>
      </c>
      <c r="B6" s="46">
        <f>C6+D6</f>
        <v>145.67000000000002</v>
      </c>
      <c r="C6" s="26">
        <f>C7+C14+C18+C22+C25+C28</f>
        <v>145.67000000000002</v>
      </c>
      <c r="D6" s="26">
        <f>D7+D14+D18+D22+D25+D28</f>
        <v>0</v>
      </c>
      <c r="E6" s="19"/>
      <c r="F6" s="47"/>
    </row>
    <row r="7" spans="1:6" ht="24.75" customHeight="1">
      <c r="A7" s="15" t="s">
        <v>113</v>
      </c>
      <c r="B7" s="46">
        <f aca="true" t="shared" si="0" ref="B7:B30">C7+D7</f>
        <v>140.36</v>
      </c>
      <c r="C7" s="26">
        <f>C8</f>
        <v>140.36</v>
      </c>
      <c r="D7" s="26">
        <f>D8+D14+D18+D22+D25+D28</f>
        <v>0</v>
      </c>
      <c r="E7" s="19"/>
      <c r="F7" s="47"/>
    </row>
    <row r="8" spans="1:6" ht="24.75" customHeight="1">
      <c r="A8" s="14" t="s">
        <v>114</v>
      </c>
      <c r="B8" s="46">
        <f t="shared" si="0"/>
        <v>140.36</v>
      </c>
      <c r="C8" s="26">
        <f>C9+C10+C11+C12+C13</f>
        <v>140.36</v>
      </c>
      <c r="D8" s="26">
        <f>D9+D10+D11+D12+D13</f>
        <v>0</v>
      </c>
      <c r="E8" s="19"/>
      <c r="F8" s="47"/>
    </row>
    <row r="9" spans="1:6" ht="24.75" customHeight="1">
      <c r="A9" s="24" t="s">
        <v>115</v>
      </c>
      <c r="B9" s="46">
        <v>140.36</v>
      </c>
      <c r="C9" s="48">
        <v>140.36</v>
      </c>
      <c r="D9" s="48"/>
      <c r="E9" s="19"/>
      <c r="F9" s="47"/>
    </row>
    <row r="10" spans="1:5" ht="24.75" customHeight="1">
      <c r="A10" s="24" t="s">
        <v>116</v>
      </c>
      <c r="B10" s="46">
        <f t="shared" si="0"/>
        <v>0</v>
      </c>
      <c r="C10" s="48"/>
      <c r="D10" s="48"/>
      <c r="E10" s="19"/>
    </row>
    <row r="11" spans="1:4" ht="24.75" customHeight="1">
      <c r="A11" s="24" t="s">
        <v>117</v>
      </c>
      <c r="B11" s="46">
        <f t="shared" si="0"/>
        <v>0</v>
      </c>
      <c r="C11" s="48"/>
      <c r="D11" s="48"/>
    </row>
    <row r="12" spans="1:4" ht="24.75" customHeight="1">
      <c r="A12" s="24" t="s">
        <v>118</v>
      </c>
      <c r="B12" s="46">
        <f t="shared" si="0"/>
        <v>0</v>
      </c>
      <c r="C12" s="48"/>
      <c r="D12" s="48"/>
    </row>
    <row r="13" spans="1:4" ht="24.75" customHeight="1">
      <c r="A13" s="24" t="s">
        <v>119</v>
      </c>
      <c r="B13" s="46">
        <f t="shared" si="0"/>
        <v>0</v>
      </c>
      <c r="C13" s="48"/>
      <c r="D13" s="48"/>
    </row>
    <row r="14" spans="1:4" ht="24.75" customHeight="1">
      <c r="A14" s="15" t="s">
        <v>120</v>
      </c>
      <c r="B14" s="46">
        <v>5.31</v>
      </c>
      <c r="C14" s="26">
        <v>5.31</v>
      </c>
      <c r="D14" s="26"/>
    </row>
    <row r="15" spans="1:4" ht="24.75" customHeight="1">
      <c r="A15" s="15" t="s">
        <v>121</v>
      </c>
      <c r="B15" s="46">
        <v>5.31</v>
      </c>
      <c r="C15" s="26">
        <v>5.31</v>
      </c>
      <c r="D15" s="26">
        <f>D16+D17</f>
        <v>0</v>
      </c>
    </row>
    <row r="16" spans="1:4" ht="24.75" customHeight="1">
      <c r="A16" s="24" t="s">
        <v>122</v>
      </c>
      <c r="B16" s="46">
        <v>5.31</v>
      </c>
      <c r="C16" s="48">
        <v>5.31</v>
      </c>
      <c r="D16" s="48"/>
    </row>
    <row r="17" spans="1:4" ht="24.75" customHeight="1">
      <c r="A17" s="24" t="s">
        <v>123</v>
      </c>
      <c r="B17" s="46">
        <f t="shared" si="0"/>
        <v>0</v>
      </c>
      <c r="C17" s="48"/>
      <c r="D17" s="48"/>
    </row>
    <row r="18" spans="1:4" ht="24.75" customHeight="1">
      <c r="A18" s="15" t="s">
        <v>124</v>
      </c>
      <c r="B18" s="46">
        <f t="shared" si="0"/>
        <v>0</v>
      </c>
      <c r="C18" s="26"/>
      <c r="D18" s="26"/>
    </row>
    <row r="19" spans="1:4" ht="24.75" customHeight="1">
      <c r="A19" s="15" t="s">
        <v>125</v>
      </c>
      <c r="B19" s="46">
        <f t="shared" si="0"/>
        <v>0</v>
      </c>
      <c r="C19" s="26">
        <f>C20+C21</f>
        <v>0</v>
      </c>
      <c r="D19" s="26">
        <f>D20+D21</f>
        <v>0</v>
      </c>
    </row>
    <row r="20" spans="1:4" ht="24.75" customHeight="1">
      <c r="A20" s="24" t="s">
        <v>126</v>
      </c>
      <c r="B20" s="46">
        <f t="shared" si="0"/>
        <v>0</v>
      </c>
      <c r="C20" s="48"/>
      <c r="D20" s="48"/>
    </row>
    <row r="21" spans="1:6" ht="24.75" customHeight="1">
      <c r="A21" s="24" t="s">
        <v>127</v>
      </c>
      <c r="B21" s="46">
        <f t="shared" si="0"/>
        <v>0</v>
      </c>
      <c r="C21" s="48"/>
      <c r="D21" s="48"/>
      <c r="F21" s="47"/>
    </row>
    <row r="22" spans="1:4" ht="24.75" customHeight="1">
      <c r="A22" s="15" t="s">
        <v>128</v>
      </c>
      <c r="B22" s="46">
        <f t="shared" si="0"/>
        <v>0</v>
      </c>
      <c r="C22" s="26"/>
      <c r="D22" s="26"/>
    </row>
    <row r="23" spans="1:4" ht="24.75" customHeight="1">
      <c r="A23" s="15" t="s">
        <v>129</v>
      </c>
      <c r="B23" s="46">
        <f t="shared" si="0"/>
        <v>0</v>
      </c>
      <c r="C23" s="26">
        <f>C24</f>
        <v>0</v>
      </c>
      <c r="D23" s="26">
        <f>D24</f>
        <v>0</v>
      </c>
    </row>
    <row r="24" spans="1:4" ht="24.75" customHeight="1">
      <c r="A24" s="24" t="s">
        <v>130</v>
      </c>
      <c r="B24" s="46">
        <f t="shared" si="0"/>
        <v>0</v>
      </c>
      <c r="C24" s="48"/>
      <c r="D24" s="48"/>
    </row>
    <row r="25" spans="1:4" ht="24.75" customHeight="1">
      <c r="A25" s="15" t="s">
        <v>131</v>
      </c>
      <c r="B25" s="46">
        <f t="shared" si="0"/>
        <v>0</v>
      </c>
      <c r="C25" s="26"/>
      <c r="D25" s="26"/>
    </row>
    <row r="26" spans="1:4" ht="24.75" customHeight="1">
      <c r="A26" s="15" t="s">
        <v>132</v>
      </c>
      <c r="B26" s="46">
        <f t="shared" si="0"/>
        <v>0</v>
      </c>
      <c r="C26" s="26">
        <f>C27</f>
        <v>0</v>
      </c>
      <c r="D26" s="26">
        <f>D27</f>
        <v>0</v>
      </c>
    </row>
    <row r="27" spans="1:4" ht="24.75" customHeight="1">
      <c r="A27" s="24" t="s">
        <v>133</v>
      </c>
      <c r="B27" s="46">
        <f t="shared" si="0"/>
        <v>0</v>
      </c>
      <c r="C27" s="48"/>
      <c r="D27" s="48"/>
    </row>
    <row r="28" spans="1:4" ht="24.75" customHeight="1">
      <c r="A28" s="15" t="s">
        <v>134</v>
      </c>
      <c r="B28" s="46">
        <f t="shared" si="0"/>
        <v>0</v>
      </c>
      <c r="C28" s="26"/>
      <c r="D28" s="26"/>
    </row>
    <row r="29" spans="1:4" ht="24.75" customHeight="1">
      <c r="A29" s="15" t="s">
        <v>135</v>
      </c>
      <c r="B29" s="46">
        <f t="shared" si="0"/>
        <v>0</v>
      </c>
      <c r="C29" s="26">
        <f>C30</f>
        <v>0</v>
      </c>
      <c r="D29" s="26">
        <f>D30</f>
        <v>0</v>
      </c>
    </row>
    <row r="30" spans="1:4" ht="24.75" customHeight="1">
      <c r="A30" s="24" t="s">
        <v>136</v>
      </c>
      <c r="B30" s="46">
        <f t="shared" si="0"/>
        <v>0</v>
      </c>
      <c r="C30" s="48"/>
      <c r="D30" s="48"/>
    </row>
  </sheetData>
  <sheetProtection/>
  <mergeCells count="1">
    <mergeCell ref="A2:D2"/>
  </mergeCells>
  <hyperlinks>
    <hyperlink ref="A1" location="目录!A1" display="附表3"/>
  </hyperlinks>
  <printOptions horizontalCentered="1"/>
  <pageMargins left="0.79" right="0.79" top="0.79" bottom="0.7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35"/>
  <sheetViews>
    <sheetView showGridLines="0" showZeros="0" workbookViewId="0" topLeftCell="A1">
      <selection activeCell="J20" sqref="J20"/>
    </sheetView>
  </sheetViews>
  <sheetFormatPr defaultColWidth="9.140625" defaultRowHeight="12.75"/>
  <cols>
    <col min="1" max="4" width="31.7109375" style="0" customWidth="1"/>
    <col min="5" max="98" width="9.00390625" style="0" customWidth="1"/>
  </cols>
  <sheetData>
    <row r="1" spans="1:97" ht="25.5" customHeight="1">
      <c r="A1" s="1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ht="25.5" customHeight="1">
      <c r="A2" s="81" t="s">
        <v>138</v>
      </c>
      <c r="B2" s="81"/>
      <c r="C2" s="81"/>
      <c r="D2" s="81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</row>
    <row r="3" spans="1:97" ht="16.5" customHeight="1">
      <c r="A3" s="7"/>
      <c r="B3" s="37"/>
      <c r="C3" s="38"/>
      <c r="D3" s="2" t="s">
        <v>30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</row>
    <row r="4" spans="1:97" ht="23.25" customHeight="1">
      <c r="A4" s="79" t="s">
        <v>139</v>
      </c>
      <c r="B4" s="79"/>
      <c r="C4" s="79" t="s">
        <v>140</v>
      </c>
      <c r="D4" s="7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ht="23.25" customHeight="1">
      <c r="A5" s="13" t="s">
        <v>33</v>
      </c>
      <c r="B5" s="13" t="s">
        <v>34</v>
      </c>
      <c r="C5" s="13" t="s">
        <v>33</v>
      </c>
      <c r="D5" s="13" t="s">
        <v>34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ht="23.25" customHeight="1">
      <c r="A6" s="27" t="s">
        <v>141</v>
      </c>
      <c r="B6" s="40">
        <f>B7+B8+B9</f>
        <v>145.67</v>
      </c>
      <c r="C6" s="27" t="s">
        <v>142</v>
      </c>
      <c r="D6" s="41">
        <f>D7+D8+D9+D10+D11+D12+D13+D14+D15+D16+D17+D18+D19+D20+D21+D22+D23+D24+D25+D26+D27+D28+D29+D30+D31+D32+D33+D34</f>
        <v>145.67000000000002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23.25" customHeight="1">
      <c r="A7" s="27" t="s">
        <v>143</v>
      </c>
      <c r="B7" s="41">
        <v>145.67</v>
      </c>
      <c r="C7" s="27" t="s">
        <v>36</v>
      </c>
      <c r="D7" s="18">
        <v>140.36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23.25" customHeight="1">
      <c r="A8" s="27" t="s">
        <v>144</v>
      </c>
      <c r="B8" s="40"/>
      <c r="C8" s="27" t="s">
        <v>38</v>
      </c>
      <c r="D8" s="1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23.25" customHeight="1">
      <c r="A9" s="27" t="s">
        <v>145</v>
      </c>
      <c r="B9" s="40"/>
      <c r="C9" s="27" t="s">
        <v>40</v>
      </c>
      <c r="D9" s="1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ht="23.25" customHeight="1">
      <c r="A10" s="27"/>
      <c r="B10" s="42"/>
      <c r="C10" s="27" t="s">
        <v>42</v>
      </c>
      <c r="D10" s="1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ht="23.25" customHeight="1">
      <c r="A11" s="27"/>
      <c r="B11" s="42"/>
      <c r="C11" s="27" t="s">
        <v>44</v>
      </c>
      <c r="D11" s="1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1:97" ht="23.25" customHeight="1">
      <c r="A12" s="27"/>
      <c r="B12" s="42"/>
      <c r="C12" s="27" t="s">
        <v>46</v>
      </c>
      <c r="D12" s="1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ht="23.25" customHeight="1">
      <c r="A13" s="43"/>
      <c r="B13" s="40"/>
      <c r="C13" s="27" t="s">
        <v>48</v>
      </c>
      <c r="D13" s="4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1:97" ht="23.25" customHeight="1">
      <c r="A14" s="43"/>
      <c r="B14" s="40"/>
      <c r="C14" s="27" t="s">
        <v>50</v>
      </c>
      <c r="D14" s="44">
        <v>5.31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ht="23.25" customHeight="1">
      <c r="A15" s="43"/>
      <c r="B15" s="40"/>
      <c r="C15" s="27" t="s">
        <v>52</v>
      </c>
      <c r="D15" s="4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ht="23.25" customHeight="1">
      <c r="A16" s="43"/>
      <c r="B16" s="40"/>
      <c r="C16" s="27" t="s">
        <v>53</v>
      </c>
      <c r="D16" s="4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7" ht="23.25" customHeight="1">
      <c r="A17" s="43"/>
      <c r="B17" s="40"/>
      <c r="C17" s="27" t="s">
        <v>54</v>
      </c>
      <c r="D17" s="4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ht="23.25" customHeight="1">
      <c r="A18" s="43"/>
      <c r="B18" s="40"/>
      <c r="C18" s="27" t="s">
        <v>55</v>
      </c>
      <c r="D18" s="4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ht="23.25" customHeight="1">
      <c r="A19" s="43"/>
      <c r="B19" s="40"/>
      <c r="C19" s="27" t="s">
        <v>56</v>
      </c>
      <c r="D19" s="4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ht="23.25" customHeight="1">
      <c r="A20" s="43"/>
      <c r="B20" s="40"/>
      <c r="C20" s="27" t="s">
        <v>57</v>
      </c>
      <c r="D20" s="4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ht="23.25" customHeight="1">
      <c r="A21" s="43"/>
      <c r="B21" s="40"/>
      <c r="C21" s="27" t="s">
        <v>58</v>
      </c>
      <c r="D21" s="4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ht="23.25" customHeight="1">
      <c r="A22" s="43"/>
      <c r="B22" s="40"/>
      <c r="C22" s="27" t="s">
        <v>59</v>
      </c>
      <c r="D22" s="4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97" ht="23.25" customHeight="1">
      <c r="A23" s="43"/>
      <c r="B23" s="40"/>
      <c r="C23" s="27" t="s">
        <v>60</v>
      </c>
      <c r="D23" s="4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97" ht="23.25" customHeight="1">
      <c r="A24" s="43"/>
      <c r="B24" s="40"/>
      <c r="C24" s="27" t="s">
        <v>61</v>
      </c>
      <c r="D24" s="4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ht="23.25" customHeight="1">
      <c r="A25" s="43"/>
      <c r="B25" s="40"/>
      <c r="C25" s="27" t="s">
        <v>62</v>
      </c>
      <c r="D25" s="4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1:97" ht="23.25" customHeight="1">
      <c r="A26" s="43"/>
      <c r="B26" s="40"/>
      <c r="C26" s="27" t="s">
        <v>63</v>
      </c>
      <c r="D26" s="4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1:97" ht="23.25" customHeight="1">
      <c r="A27" s="43"/>
      <c r="B27" s="40"/>
      <c r="C27" s="27" t="s">
        <v>64</v>
      </c>
      <c r="D27" s="4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1:97" ht="23.25" customHeight="1">
      <c r="A28" s="43"/>
      <c r="B28" s="40"/>
      <c r="C28" s="27" t="s">
        <v>65</v>
      </c>
      <c r="D28" s="4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1:97" ht="23.25" customHeight="1">
      <c r="A29" s="43"/>
      <c r="B29" s="40"/>
      <c r="C29" s="27" t="s">
        <v>66</v>
      </c>
      <c r="D29" s="4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1:97" ht="23.25" customHeight="1">
      <c r="A30" s="43"/>
      <c r="B30" s="40"/>
      <c r="C30" s="27" t="s">
        <v>67</v>
      </c>
      <c r="D30" s="4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</row>
    <row r="31" spans="1:97" ht="23.25" customHeight="1">
      <c r="A31" s="43"/>
      <c r="B31" s="40"/>
      <c r="C31" s="27" t="s">
        <v>68</v>
      </c>
      <c r="D31" s="4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1:97" ht="23.25" customHeight="1">
      <c r="A32" s="43"/>
      <c r="B32" s="40"/>
      <c r="C32" s="27" t="s">
        <v>69</v>
      </c>
      <c r="D32" s="4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</row>
    <row r="33" spans="1:97" ht="23.25" customHeight="1">
      <c r="A33" s="43"/>
      <c r="B33" s="40"/>
      <c r="C33" s="27" t="s">
        <v>70</v>
      </c>
      <c r="D33" s="4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</row>
    <row r="34" spans="1:97" ht="23.25" customHeight="1">
      <c r="A34" s="43"/>
      <c r="B34" s="40"/>
      <c r="C34" s="27" t="s">
        <v>71</v>
      </c>
      <c r="D34" s="4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</row>
    <row r="35" spans="1:97" ht="23.25" customHeight="1">
      <c r="A35" s="13" t="s">
        <v>146</v>
      </c>
      <c r="B35" s="40">
        <f>B6</f>
        <v>145.67</v>
      </c>
      <c r="C35" s="13" t="s">
        <v>147</v>
      </c>
      <c r="D35" s="40">
        <f>D6</f>
        <v>145.67000000000002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</row>
  </sheetData>
  <sheetProtection/>
  <mergeCells count="3">
    <mergeCell ref="A2:D2"/>
    <mergeCell ref="A4:B4"/>
    <mergeCell ref="C4:D4"/>
  </mergeCells>
  <hyperlinks>
    <hyperlink ref="A1" location="目录!A1" display="附表4"/>
  </hyperlinks>
  <printOptions/>
  <pageMargins left="0.98" right="0.79" top="0.79" bottom="0.7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workbookViewId="0" topLeftCell="A1">
      <selection activeCell="A9" sqref="A9"/>
    </sheetView>
  </sheetViews>
  <sheetFormatPr defaultColWidth="9.140625" defaultRowHeight="12.75"/>
  <cols>
    <col min="1" max="1" width="36.57421875" style="0" customWidth="1"/>
    <col min="2" max="5" width="9.7109375" style="0" customWidth="1"/>
    <col min="6" max="10" width="8.8515625" style="0" customWidth="1"/>
    <col min="11" max="12" width="6.8515625" style="0" customWidth="1"/>
  </cols>
  <sheetData>
    <row r="1" ht="24.75" customHeight="1">
      <c r="A1" s="11" t="s">
        <v>148</v>
      </c>
    </row>
    <row r="2" spans="1:10" ht="24.75" customHeight="1">
      <c r="A2" s="78" t="s">
        <v>149</v>
      </c>
      <c r="B2" s="78"/>
      <c r="C2" s="78"/>
      <c r="D2" s="78"/>
      <c r="E2" s="78"/>
      <c r="F2" s="78"/>
      <c r="G2" s="78"/>
      <c r="H2" s="78"/>
      <c r="I2" s="78"/>
      <c r="J2" s="78"/>
    </row>
    <row r="3" ht="24.75" customHeight="1">
      <c r="J3" s="2" t="s">
        <v>30</v>
      </c>
    </row>
    <row r="4" spans="1:11" ht="24.75" customHeight="1">
      <c r="A4" s="79" t="s">
        <v>150</v>
      </c>
      <c r="B4" s="79" t="s">
        <v>112</v>
      </c>
      <c r="C4" s="79" t="s">
        <v>151</v>
      </c>
      <c r="D4" s="79"/>
      <c r="E4" s="79"/>
      <c r="F4" s="79" t="s">
        <v>152</v>
      </c>
      <c r="G4" s="79"/>
      <c r="H4" s="79"/>
      <c r="I4" s="79"/>
      <c r="J4" s="79"/>
      <c r="K4" s="7"/>
    </row>
    <row r="5" spans="1:11" ht="24.75" customHeight="1">
      <c r="A5" s="79"/>
      <c r="B5" s="79"/>
      <c r="C5" s="13" t="s">
        <v>112</v>
      </c>
      <c r="D5" s="13" t="s">
        <v>109</v>
      </c>
      <c r="E5" s="13" t="s">
        <v>110</v>
      </c>
      <c r="F5" s="13" t="s">
        <v>112</v>
      </c>
      <c r="G5" s="13" t="s">
        <v>109</v>
      </c>
      <c r="H5" s="13" t="s">
        <v>110</v>
      </c>
      <c r="I5" s="13" t="s">
        <v>109</v>
      </c>
      <c r="J5" s="13" t="s">
        <v>110</v>
      </c>
      <c r="K5" s="7"/>
    </row>
    <row r="6" spans="1:11" ht="24.75" customHeight="1">
      <c r="A6" s="13" t="s">
        <v>153</v>
      </c>
      <c r="B6" s="13">
        <v>1</v>
      </c>
      <c r="C6" s="13">
        <v>2</v>
      </c>
      <c r="D6" s="13">
        <v>3</v>
      </c>
      <c r="E6" s="13">
        <v>4</v>
      </c>
      <c r="F6" s="13">
        <v>2</v>
      </c>
      <c r="G6" s="13">
        <v>3</v>
      </c>
      <c r="H6" s="13">
        <v>4</v>
      </c>
      <c r="I6" s="13">
        <v>3</v>
      </c>
      <c r="J6" s="13">
        <v>4</v>
      </c>
      <c r="K6" s="7"/>
    </row>
    <row r="7" spans="1:10" ht="24.75" customHeight="1">
      <c r="A7" s="15" t="s">
        <v>112</v>
      </c>
      <c r="B7" s="16">
        <f aca="true" t="shared" si="0" ref="B7:B14">C7+F7</f>
        <v>145.67</v>
      </c>
      <c r="C7" s="26">
        <f>D7+E7</f>
        <v>145.67</v>
      </c>
      <c r="D7" s="16">
        <v>145.67</v>
      </c>
      <c r="E7" s="16">
        <f aca="true" t="shared" si="1" ref="E7:J7">SUM(E8:E14)</f>
        <v>0</v>
      </c>
      <c r="F7" s="35">
        <f>G7+H7</f>
        <v>0</v>
      </c>
      <c r="G7" s="16">
        <f>SUM(G8:G14)</f>
        <v>0</v>
      </c>
      <c r="H7" s="16">
        <f t="shared" si="1"/>
        <v>0</v>
      </c>
      <c r="I7" s="16">
        <f t="shared" si="1"/>
        <v>0</v>
      </c>
      <c r="J7" s="16">
        <f t="shared" si="1"/>
        <v>0</v>
      </c>
    </row>
    <row r="8" spans="1:10" ht="24.75" customHeight="1">
      <c r="A8" s="15"/>
      <c r="B8" s="16">
        <f t="shared" si="0"/>
        <v>0</v>
      </c>
      <c r="C8" s="26">
        <f aca="true" t="shared" si="2" ref="C8:C14">D8+E8</f>
        <v>0</v>
      </c>
      <c r="D8" s="16"/>
      <c r="E8" s="26"/>
      <c r="F8" s="35">
        <f aca="true" t="shared" si="3" ref="F8:F14">G8+H8</f>
        <v>0</v>
      </c>
      <c r="G8" s="35"/>
      <c r="H8" s="35"/>
      <c r="I8" s="35"/>
      <c r="J8" s="35"/>
    </row>
    <row r="9" spans="1:10" ht="24.75" customHeight="1">
      <c r="A9" s="24"/>
      <c r="B9" s="16">
        <f t="shared" si="0"/>
        <v>0</v>
      </c>
      <c r="C9" s="26">
        <f t="shared" si="2"/>
        <v>0</v>
      </c>
      <c r="D9" s="16"/>
      <c r="E9" s="26"/>
      <c r="F9" s="35">
        <f t="shared" si="3"/>
        <v>0</v>
      </c>
      <c r="G9" s="35"/>
      <c r="H9" s="35"/>
      <c r="I9" s="35"/>
      <c r="J9" s="35"/>
    </row>
    <row r="10" spans="1:10" ht="24.75" customHeight="1">
      <c r="A10" s="24"/>
      <c r="B10" s="16">
        <f t="shared" si="0"/>
        <v>0</v>
      </c>
      <c r="C10" s="26">
        <f t="shared" si="2"/>
        <v>0</v>
      </c>
      <c r="D10" s="16"/>
      <c r="E10" s="26"/>
      <c r="F10" s="35">
        <f t="shared" si="3"/>
        <v>0</v>
      </c>
      <c r="G10" s="35"/>
      <c r="H10" s="35"/>
      <c r="I10" s="35"/>
      <c r="J10" s="35"/>
    </row>
    <row r="11" spans="1:10" ht="24.75" customHeight="1">
      <c r="A11" s="24"/>
      <c r="B11" s="16">
        <f t="shared" si="0"/>
        <v>0</v>
      </c>
      <c r="C11" s="26">
        <f t="shared" si="2"/>
        <v>0</v>
      </c>
      <c r="D11" s="16"/>
      <c r="E11" s="26"/>
      <c r="F11" s="35">
        <f t="shared" si="3"/>
        <v>0</v>
      </c>
      <c r="G11" s="35"/>
      <c r="H11" s="35"/>
      <c r="I11" s="35"/>
      <c r="J11" s="35"/>
    </row>
    <row r="12" spans="1:10" ht="24.75" customHeight="1">
      <c r="A12" s="24"/>
      <c r="B12" s="16">
        <f t="shared" si="0"/>
        <v>0</v>
      </c>
      <c r="C12" s="26">
        <f t="shared" si="2"/>
        <v>0</v>
      </c>
      <c r="D12" s="16"/>
      <c r="E12" s="26"/>
      <c r="F12" s="35">
        <f t="shared" si="3"/>
        <v>0</v>
      </c>
      <c r="G12" s="35"/>
      <c r="H12" s="35"/>
      <c r="I12" s="35"/>
      <c r="J12" s="35"/>
    </row>
    <row r="13" spans="1:10" ht="24.75" customHeight="1">
      <c r="A13" s="24"/>
      <c r="B13" s="16">
        <f t="shared" si="0"/>
        <v>0</v>
      </c>
      <c r="C13" s="26">
        <f t="shared" si="2"/>
        <v>0</v>
      </c>
      <c r="D13" s="16"/>
      <c r="E13" s="26"/>
      <c r="F13" s="35">
        <f t="shared" si="3"/>
        <v>0</v>
      </c>
      <c r="G13" s="35"/>
      <c r="H13" s="35"/>
      <c r="I13" s="35"/>
      <c r="J13" s="35"/>
    </row>
    <row r="14" spans="1:10" ht="24.75" customHeight="1">
      <c r="A14" s="24"/>
      <c r="B14" s="16">
        <f t="shared" si="0"/>
        <v>0</v>
      </c>
      <c r="C14" s="26">
        <f t="shared" si="2"/>
        <v>0</v>
      </c>
      <c r="D14" s="16"/>
      <c r="E14" s="26"/>
      <c r="F14" s="35">
        <f t="shared" si="3"/>
        <v>0</v>
      </c>
      <c r="G14" s="35"/>
      <c r="H14" s="35"/>
      <c r="I14" s="35"/>
      <c r="J14" s="35"/>
    </row>
    <row r="15" spans="3:6" ht="12.75" customHeight="1">
      <c r="C15" s="19"/>
      <c r="F15" s="19"/>
    </row>
    <row r="16" spans="3:6" ht="12.75" customHeight="1">
      <c r="C16" s="19"/>
      <c r="D16" s="19"/>
      <c r="F16" s="19"/>
    </row>
    <row r="17" spans="4:6" ht="12.75" customHeight="1">
      <c r="D17" s="19"/>
      <c r="F17" s="19"/>
    </row>
    <row r="18" spans="5:6" ht="12.75" customHeight="1">
      <c r="E18" s="19"/>
      <c r="F18" s="19"/>
    </row>
    <row r="19" ht="12.75" customHeight="1">
      <c r="F19" s="19"/>
    </row>
  </sheetData>
  <sheetProtection/>
  <mergeCells count="6">
    <mergeCell ref="A2:J2"/>
    <mergeCell ref="C4:E4"/>
    <mergeCell ref="F4:H4"/>
    <mergeCell ref="I4:J4"/>
    <mergeCell ref="A4:A5"/>
    <mergeCell ref="B4:B5"/>
  </mergeCells>
  <hyperlinks>
    <hyperlink ref="A1" location="目录!A1" display="附表5"/>
  </hyperlinks>
  <printOptions/>
  <pageMargins left="0.78" right="0.78" top="0.78" bottom="0.78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1">
      <selection activeCell="A10" sqref="A10:A14"/>
    </sheetView>
  </sheetViews>
  <sheetFormatPr defaultColWidth="9.140625" defaultRowHeight="12.75"/>
  <cols>
    <col min="1" max="1" width="56.8515625" style="0" customWidth="1"/>
    <col min="2" max="4" width="24.28125" style="0" customWidth="1"/>
    <col min="5" max="6" width="6.8515625" style="0" customWidth="1"/>
  </cols>
  <sheetData>
    <row r="1" ht="24.75" customHeight="1">
      <c r="A1" s="11" t="s">
        <v>154</v>
      </c>
    </row>
    <row r="2" spans="1:4" ht="24.75" customHeight="1">
      <c r="A2" s="78" t="s">
        <v>155</v>
      </c>
      <c r="B2" s="78"/>
      <c r="C2" s="78"/>
      <c r="D2" s="78"/>
    </row>
    <row r="3" ht="24.75" customHeight="1">
      <c r="D3" s="2" t="s">
        <v>30</v>
      </c>
    </row>
    <row r="4" spans="1:5" ht="24.75" customHeight="1">
      <c r="A4" s="79" t="s">
        <v>107</v>
      </c>
      <c r="B4" s="79" t="s">
        <v>151</v>
      </c>
      <c r="C4" s="79"/>
      <c r="D4" s="79"/>
      <c r="E4" s="7"/>
    </row>
    <row r="5" spans="1:5" ht="24.75" customHeight="1">
      <c r="A5" s="79"/>
      <c r="B5" s="13" t="s">
        <v>112</v>
      </c>
      <c r="C5" s="13" t="s">
        <v>109</v>
      </c>
      <c r="D5" s="13" t="s">
        <v>110</v>
      </c>
      <c r="E5" s="7"/>
    </row>
    <row r="6" spans="1:5" ht="24.75" customHeight="1">
      <c r="A6" s="13" t="s">
        <v>111</v>
      </c>
      <c r="B6" s="13">
        <v>1</v>
      </c>
      <c r="C6" s="13">
        <v>2</v>
      </c>
      <c r="D6" s="13">
        <v>3</v>
      </c>
      <c r="E6" s="7"/>
    </row>
    <row r="7" spans="1:5" ht="24.75" customHeight="1">
      <c r="A7" s="15" t="s">
        <v>112</v>
      </c>
      <c r="B7" s="33">
        <f>C7+D7</f>
        <v>145.67000000000002</v>
      </c>
      <c r="C7" s="33">
        <f>C8+C15+C19+C23+C26</f>
        <v>145.67000000000002</v>
      </c>
      <c r="D7" s="33">
        <f>D8+D15+D19+D23+D26</f>
        <v>0</v>
      </c>
      <c r="E7" s="7"/>
    </row>
    <row r="8" spans="1:4" ht="24.75" customHeight="1">
      <c r="A8" s="15" t="s">
        <v>156</v>
      </c>
      <c r="B8" s="33">
        <f>C8+D8</f>
        <v>140.36</v>
      </c>
      <c r="C8" s="33">
        <f>C9</f>
        <v>140.36</v>
      </c>
      <c r="D8" s="33">
        <f>D9</f>
        <v>0</v>
      </c>
    </row>
    <row r="9" spans="1:4" ht="24.75" customHeight="1">
      <c r="A9" s="14" t="s">
        <v>114</v>
      </c>
      <c r="B9" s="33">
        <f>C9+D9</f>
        <v>140.36</v>
      </c>
      <c r="C9" s="33">
        <f>C10+C11+C13+C14</f>
        <v>140.36</v>
      </c>
      <c r="D9" s="33">
        <f>D10+D11+D13+D14</f>
        <v>0</v>
      </c>
    </row>
    <row r="10" spans="1:4" ht="24.75" customHeight="1">
      <c r="A10" s="24" t="s">
        <v>115</v>
      </c>
      <c r="B10" s="33">
        <f>C10+D10</f>
        <v>140.36</v>
      </c>
      <c r="C10" s="34">
        <v>140.36</v>
      </c>
      <c r="D10" s="34"/>
    </row>
    <row r="11" spans="1:4" ht="24.75" customHeight="1">
      <c r="A11" s="24" t="s">
        <v>116</v>
      </c>
      <c r="B11" s="33">
        <f>C11+D11</f>
        <v>0</v>
      </c>
      <c r="C11" s="34"/>
      <c r="D11" s="34"/>
    </row>
    <row r="12" spans="1:4" ht="24.75" customHeight="1">
      <c r="A12" s="24" t="s">
        <v>117</v>
      </c>
      <c r="B12" s="33"/>
      <c r="C12" s="34"/>
      <c r="D12" s="34"/>
    </row>
    <row r="13" spans="1:5" ht="24.75" customHeight="1">
      <c r="A13" s="24" t="s">
        <v>118</v>
      </c>
      <c r="B13" s="33">
        <f aca="true" t="shared" si="0" ref="B13:B20">C13+D13</f>
        <v>0</v>
      </c>
      <c r="C13" s="34"/>
      <c r="D13" s="34"/>
      <c r="E13" s="19"/>
    </row>
    <row r="14" spans="1:5" ht="24.75" customHeight="1">
      <c r="A14" s="24" t="s">
        <v>119</v>
      </c>
      <c r="B14" s="33">
        <f t="shared" si="0"/>
        <v>0</v>
      </c>
      <c r="C14" s="34"/>
      <c r="D14" s="34"/>
      <c r="E14" s="19"/>
    </row>
    <row r="15" spans="1:5" ht="24.75" customHeight="1">
      <c r="A15" s="15" t="s">
        <v>120</v>
      </c>
      <c r="B15" s="33">
        <v>5.31</v>
      </c>
      <c r="C15" s="33">
        <v>5.31</v>
      </c>
      <c r="D15" s="33"/>
      <c r="E15" s="19"/>
    </row>
    <row r="16" spans="1:5" ht="24.75" customHeight="1">
      <c r="A16" s="15" t="s">
        <v>121</v>
      </c>
      <c r="B16" s="33">
        <f t="shared" si="0"/>
        <v>5.31</v>
      </c>
      <c r="C16" s="33">
        <f>C17+C18</f>
        <v>5.31</v>
      </c>
      <c r="D16" s="33">
        <f>D17+D18</f>
        <v>0</v>
      </c>
      <c r="E16" s="19"/>
    </row>
    <row r="17" spans="1:5" ht="24.75" customHeight="1">
      <c r="A17" s="24" t="s">
        <v>122</v>
      </c>
      <c r="B17" s="33">
        <f t="shared" si="0"/>
        <v>5.31</v>
      </c>
      <c r="C17" s="34">
        <v>5.31</v>
      </c>
      <c r="D17" s="34"/>
      <c r="E17" s="19"/>
    </row>
    <row r="18" spans="1:5" ht="24.75" customHeight="1">
      <c r="A18" s="24" t="s">
        <v>123</v>
      </c>
      <c r="B18" s="33">
        <f t="shared" si="0"/>
        <v>0</v>
      </c>
      <c r="C18" s="34"/>
      <c r="D18" s="34"/>
      <c r="E18" s="19"/>
    </row>
    <row r="19" spans="1:5" ht="24.75" customHeight="1">
      <c r="A19" s="15" t="s">
        <v>124</v>
      </c>
      <c r="B19" s="33">
        <f t="shared" si="0"/>
        <v>0</v>
      </c>
      <c r="C19" s="33"/>
      <c r="D19" s="33"/>
      <c r="E19" s="19"/>
    </row>
    <row r="20" spans="1:5" ht="24.75" customHeight="1">
      <c r="A20" s="15" t="s">
        <v>125</v>
      </c>
      <c r="B20" s="33">
        <f t="shared" si="0"/>
        <v>0</v>
      </c>
      <c r="C20" s="33">
        <f>C21+C22</f>
        <v>0</v>
      </c>
      <c r="D20" s="33">
        <f>D21+D22</f>
        <v>0</v>
      </c>
      <c r="E20" s="19"/>
    </row>
    <row r="21" spans="1:4" ht="24.75" customHeight="1">
      <c r="A21" s="24" t="s">
        <v>126</v>
      </c>
      <c r="B21" s="33">
        <f aca="true" t="shared" si="1" ref="B21:B28">C21+D21</f>
        <v>0</v>
      </c>
      <c r="C21" s="34"/>
      <c r="D21" s="34"/>
    </row>
    <row r="22" spans="1:4" ht="24.75" customHeight="1">
      <c r="A22" s="24" t="s">
        <v>127</v>
      </c>
      <c r="B22" s="33">
        <f t="shared" si="1"/>
        <v>0</v>
      </c>
      <c r="C22" s="34"/>
      <c r="D22" s="34"/>
    </row>
    <row r="23" spans="1:4" ht="24.75" customHeight="1">
      <c r="A23" s="15" t="s">
        <v>128</v>
      </c>
      <c r="B23" s="33">
        <f t="shared" si="1"/>
        <v>0</v>
      </c>
      <c r="C23" s="33"/>
      <c r="D23" s="33"/>
    </row>
    <row r="24" spans="1:4" ht="24.75" customHeight="1">
      <c r="A24" s="15" t="s">
        <v>129</v>
      </c>
      <c r="B24" s="33">
        <f t="shared" si="1"/>
        <v>0</v>
      </c>
      <c r="C24" s="33">
        <f>C25</f>
        <v>0</v>
      </c>
      <c r="D24" s="33">
        <f>D25</f>
        <v>0</v>
      </c>
    </row>
    <row r="25" spans="1:4" ht="24.75" customHeight="1">
      <c r="A25" s="24" t="s">
        <v>130</v>
      </c>
      <c r="B25" s="33">
        <f t="shared" si="1"/>
        <v>0</v>
      </c>
      <c r="C25" s="34"/>
      <c r="D25" s="34"/>
    </row>
    <row r="26" spans="1:4" ht="24.75" customHeight="1">
      <c r="A26" s="15" t="s">
        <v>131</v>
      </c>
      <c r="B26" s="33">
        <f t="shared" si="1"/>
        <v>0</v>
      </c>
      <c r="C26" s="33"/>
      <c r="D26" s="33"/>
    </row>
    <row r="27" spans="1:4" ht="24.75" customHeight="1">
      <c r="A27" s="15" t="s">
        <v>132</v>
      </c>
      <c r="B27" s="33">
        <f t="shared" si="1"/>
        <v>0</v>
      </c>
      <c r="C27" s="33">
        <f>C28</f>
        <v>0</v>
      </c>
      <c r="D27" s="33">
        <f>D28</f>
        <v>0</v>
      </c>
    </row>
    <row r="28" spans="1:4" ht="24.75" customHeight="1">
      <c r="A28" s="24" t="s">
        <v>133</v>
      </c>
      <c r="B28" s="33">
        <f t="shared" si="1"/>
        <v>0</v>
      </c>
      <c r="C28" s="34"/>
      <c r="D28" s="34"/>
    </row>
  </sheetData>
  <sheetProtection/>
  <mergeCells count="3">
    <mergeCell ref="A2:D2"/>
    <mergeCell ref="B4:D4"/>
    <mergeCell ref="A4:A5"/>
  </mergeCells>
  <hyperlinks>
    <hyperlink ref="A1" location="目录!A1" display="附表6"/>
  </hyperlinks>
  <printOptions/>
  <pageMargins left="0.79" right="0.79" top="0.79" bottom="0.7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Zeros="0" workbookViewId="0" topLeftCell="A1">
      <selection activeCell="D22" sqref="D22"/>
    </sheetView>
  </sheetViews>
  <sheetFormatPr defaultColWidth="9.140625" defaultRowHeight="12.75"/>
  <cols>
    <col min="1" max="1" width="42.421875" style="0" customWidth="1"/>
    <col min="2" max="4" width="27.7109375" style="0" customWidth="1"/>
    <col min="5" max="6" width="6.8515625" style="0" customWidth="1"/>
  </cols>
  <sheetData>
    <row r="1" ht="20.25" customHeight="1">
      <c r="A1" s="11" t="s">
        <v>157</v>
      </c>
    </row>
    <row r="2" spans="1:4" ht="20.25" customHeight="1">
      <c r="A2" s="82" t="s">
        <v>158</v>
      </c>
      <c r="B2" s="82"/>
      <c r="C2" s="82"/>
      <c r="D2" s="82"/>
    </row>
    <row r="3" ht="20.25" customHeight="1">
      <c r="D3" s="2" t="s">
        <v>30</v>
      </c>
    </row>
    <row r="4" spans="1:5" ht="24" customHeight="1">
      <c r="A4" s="79" t="s">
        <v>159</v>
      </c>
      <c r="B4" s="79" t="s">
        <v>160</v>
      </c>
      <c r="C4" s="79"/>
      <c r="D4" s="79"/>
      <c r="E4" s="7"/>
    </row>
    <row r="5" spans="1:5" ht="24" customHeight="1">
      <c r="A5" s="79"/>
      <c r="B5" s="13" t="s">
        <v>112</v>
      </c>
      <c r="C5" s="13" t="s">
        <v>161</v>
      </c>
      <c r="D5" s="13" t="s">
        <v>162</v>
      </c>
      <c r="E5" s="7"/>
    </row>
    <row r="6" spans="1:5" ht="24" customHeight="1">
      <c r="A6" s="28" t="s">
        <v>111</v>
      </c>
      <c r="B6" s="13">
        <v>1</v>
      </c>
      <c r="C6" s="13">
        <v>2</v>
      </c>
      <c r="D6" s="13">
        <v>3</v>
      </c>
      <c r="E6" s="7"/>
    </row>
    <row r="7" spans="1:5" ht="24" customHeight="1">
      <c r="A7" s="29" t="s">
        <v>112</v>
      </c>
      <c r="B7" s="16">
        <f>SUM(C7:D7)</f>
        <v>145.67</v>
      </c>
      <c r="C7" s="16">
        <f>C8+C12+C26</f>
        <v>137.67</v>
      </c>
      <c r="D7" s="16">
        <f>D8+D12+D26</f>
        <v>7.999999999999999</v>
      </c>
      <c r="E7" s="7"/>
    </row>
    <row r="8" spans="1:4" ht="24" customHeight="1">
      <c r="A8" s="29" t="s">
        <v>163</v>
      </c>
      <c r="B8" s="16">
        <f>SUM(C8:D8)</f>
        <v>117.99</v>
      </c>
      <c r="C8" s="16">
        <f>SUM(C9:C11)</f>
        <v>117.99</v>
      </c>
      <c r="D8" s="16">
        <f>SUM(D9:D11)</f>
        <v>0</v>
      </c>
    </row>
    <row r="9" spans="1:4" ht="24" customHeight="1">
      <c r="A9" s="30" t="s">
        <v>164</v>
      </c>
      <c r="B9" s="16">
        <v>59.61</v>
      </c>
      <c r="C9" s="31">
        <v>59.61</v>
      </c>
      <c r="D9" s="31"/>
    </row>
    <row r="10" spans="1:4" ht="24" customHeight="1">
      <c r="A10" s="30" t="s">
        <v>165</v>
      </c>
      <c r="B10" s="16">
        <f aca="true" t="shared" si="0" ref="B10:B34">SUM(C10:D10)</f>
        <v>53.41</v>
      </c>
      <c r="C10" s="31">
        <v>53.41</v>
      </c>
      <c r="D10" s="31"/>
    </row>
    <row r="11" spans="1:4" ht="24" customHeight="1">
      <c r="A11" s="30" t="s">
        <v>166</v>
      </c>
      <c r="B11" s="16">
        <f t="shared" si="0"/>
        <v>4.97</v>
      </c>
      <c r="C11" s="31">
        <v>4.97</v>
      </c>
      <c r="D11" s="31"/>
    </row>
    <row r="12" spans="1:4" ht="24" customHeight="1">
      <c r="A12" s="29" t="s">
        <v>167</v>
      </c>
      <c r="B12" s="16">
        <f t="shared" si="0"/>
        <v>7.999999999999999</v>
      </c>
      <c r="C12" s="16">
        <f>SUM(C13:C25)</f>
        <v>0</v>
      </c>
      <c r="D12" s="16">
        <f>SUM(D13:D25)</f>
        <v>7.999999999999999</v>
      </c>
    </row>
    <row r="13" spans="1:4" ht="24" customHeight="1">
      <c r="A13" s="17" t="s">
        <v>168</v>
      </c>
      <c r="B13" s="16">
        <f t="shared" si="0"/>
        <v>1.91</v>
      </c>
      <c r="C13" s="31"/>
      <c r="D13" s="31">
        <v>1.91</v>
      </c>
    </row>
    <row r="14" spans="1:4" ht="24" customHeight="1">
      <c r="A14" s="17" t="s">
        <v>169</v>
      </c>
      <c r="B14" s="16">
        <f t="shared" si="0"/>
        <v>0.6</v>
      </c>
      <c r="C14" s="31"/>
      <c r="D14" s="31">
        <v>0.6</v>
      </c>
    </row>
    <row r="15" spans="1:4" ht="24" customHeight="1">
      <c r="A15" s="17" t="s">
        <v>170</v>
      </c>
      <c r="B15" s="16">
        <f t="shared" si="0"/>
        <v>0</v>
      </c>
      <c r="C15" s="31"/>
      <c r="D15" s="31"/>
    </row>
    <row r="16" spans="1:4" ht="24" customHeight="1">
      <c r="A16" s="17" t="s">
        <v>171</v>
      </c>
      <c r="B16" s="16">
        <f t="shared" si="0"/>
        <v>0</v>
      </c>
      <c r="C16" s="31"/>
      <c r="D16" s="31"/>
    </row>
    <row r="17" spans="1:4" ht="24" customHeight="1">
      <c r="A17" s="17" t="s">
        <v>172</v>
      </c>
      <c r="B17" s="16">
        <f t="shared" si="0"/>
        <v>2.1</v>
      </c>
      <c r="C17" s="31"/>
      <c r="D17" s="31">
        <v>2.1</v>
      </c>
    </row>
    <row r="18" spans="1:4" ht="24" customHeight="1">
      <c r="A18" s="17" t="s">
        <v>173</v>
      </c>
      <c r="B18" s="16">
        <f t="shared" si="0"/>
        <v>0</v>
      </c>
      <c r="C18" s="31"/>
      <c r="D18" s="31"/>
    </row>
    <row r="19" spans="1:4" ht="24" customHeight="1">
      <c r="A19" s="17" t="s">
        <v>174</v>
      </c>
      <c r="B19" s="16">
        <f t="shared" si="0"/>
        <v>2.44</v>
      </c>
      <c r="C19" s="31"/>
      <c r="D19" s="31">
        <v>2.44</v>
      </c>
    </row>
    <row r="20" spans="1:4" ht="24" customHeight="1">
      <c r="A20" s="20" t="s">
        <v>175</v>
      </c>
      <c r="B20" s="16">
        <f t="shared" si="0"/>
        <v>0</v>
      </c>
      <c r="C20" s="31"/>
      <c r="D20" s="31"/>
    </row>
    <row r="21" spans="1:4" ht="24" customHeight="1">
      <c r="A21" s="20" t="s">
        <v>176</v>
      </c>
      <c r="B21" s="16">
        <f t="shared" si="0"/>
        <v>0</v>
      </c>
      <c r="C21" s="31"/>
      <c r="D21" s="31"/>
    </row>
    <row r="22" spans="1:4" ht="24" customHeight="1">
      <c r="A22" s="20" t="s">
        <v>177</v>
      </c>
      <c r="B22" s="16">
        <f t="shared" si="0"/>
        <v>0</v>
      </c>
      <c r="C22" s="31"/>
      <c r="D22" s="31"/>
    </row>
    <row r="23" spans="1:4" ht="24" customHeight="1">
      <c r="A23" s="20" t="s">
        <v>178</v>
      </c>
      <c r="B23" s="16">
        <f t="shared" si="0"/>
        <v>0.05</v>
      </c>
      <c r="C23" s="31"/>
      <c r="D23" s="31">
        <v>0.05</v>
      </c>
    </row>
    <row r="24" spans="1:4" ht="24" customHeight="1">
      <c r="A24" s="20" t="s">
        <v>179</v>
      </c>
      <c r="B24" s="16">
        <f t="shared" si="0"/>
        <v>0.9</v>
      </c>
      <c r="C24" s="31"/>
      <c r="D24" s="31">
        <v>0.9</v>
      </c>
    </row>
    <row r="25" spans="1:4" ht="24" customHeight="1">
      <c r="A25" s="20" t="s">
        <v>180</v>
      </c>
      <c r="B25" s="16">
        <f t="shared" si="0"/>
        <v>0</v>
      </c>
      <c r="C25" s="31"/>
      <c r="D25" s="31"/>
    </row>
    <row r="26" spans="1:4" ht="24" customHeight="1">
      <c r="A26" s="29" t="s">
        <v>181</v>
      </c>
      <c r="B26" s="16">
        <f t="shared" si="0"/>
        <v>19.68</v>
      </c>
      <c r="C26" s="16">
        <f>SUM(C27:C34)</f>
        <v>19.68</v>
      </c>
      <c r="D26" s="16">
        <f>SUM(D27:D34)</f>
        <v>0</v>
      </c>
    </row>
    <row r="27" spans="1:4" ht="24" customHeight="1">
      <c r="A27" s="30" t="s">
        <v>182</v>
      </c>
      <c r="B27" s="16">
        <f t="shared" si="0"/>
        <v>0</v>
      </c>
      <c r="C27" s="31"/>
      <c r="D27" s="31"/>
    </row>
    <row r="28" spans="1:4" ht="24" customHeight="1">
      <c r="A28" s="30" t="s">
        <v>183</v>
      </c>
      <c r="B28" s="16">
        <f t="shared" si="0"/>
        <v>5.31</v>
      </c>
      <c r="C28" s="31">
        <v>5.31</v>
      </c>
      <c r="D28" s="31"/>
    </row>
    <row r="29" spans="1:4" ht="24" customHeight="1">
      <c r="A29" s="30" t="s">
        <v>184</v>
      </c>
      <c r="B29" s="16">
        <f t="shared" si="0"/>
        <v>0</v>
      </c>
      <c r="C29" s="31"/>
      <c r="D29" s="31"/>
    </row>
    <row r="30" spans="1:4" ht="24" customHeight="1">
      <c r="A30" s="30" t="s">
        <v>185</v>
      </c>
      <c r="B30" s="16">
        <f t="shared" si="0"/>
        <v>0</v>
      </c>
      <c r="C30" s="31"/>
      <c r="D30" s="31"/>
    </row>
    <row r="31" spans="1:4" ht="24" customHeight="1">
      <c r="A31" s="30" t="s">
        <v>186</v>
      </c>
      <c r="B31" s="16">
        <f t="shared" si="0"/>
        <v>0</v>
      </c>
      <c r="C31" s="31"/>
      <c r="D31" s="31"/>
    </row>
    <row r="32" spans="1:4" ht="24" customHeight="1">
      <c r="A32" s="32" t="s">
        <v>187</v>
      </c>
      <c r="B32" s="16">
        <f t="shared" si="0"/>
        <v>0</v>
      </c>
      <c r="C32" s="21"/>
      <c r="D32" s="21"/>
    </row>
    <row r="33" spans="1:4" ht="24" customHeight="1">
      <c r="A33" s="32" t="s">
        <v>188</v>
      </c>
      <c r="B33" s="16">
        <f t="shared" si="0"/>
        <v>10.17</v>
      </c>
      <c r="C33" s="21">
        <v>10.17</v>
      </c>
      <c r="D33" s="21"/>
    </row>
    <row r="34" spans="1:4" ht="24" customHeight="1">
      <c r="A34" s="32" t="s">
        <v>189</v>
      </c>
      <c r="B34" s="16">
        <f t="shared" si="0"/>
        <v>4.2</v>
      </c>
      <c r="C34" s="21">
        <v>4.2</v>
      </c>
      <c r="D34" s="21"/>
    </row>
  </sheetData>
  <sheetProtection/>
  <mergeCells count="3">
    <mergeCell ref="A2:D2"/>
    <mergeCell ref="B4:D4"/>
    <mergeCell ref="A4:A5"/>
  </mergeCells>
  <hyperlinks>
    <hyperlink ref="A1" location="目录!A1" display="附表7"/>
  </hyperlinks>
  <printOptions/>
  <pageMargins left="0.79" right="0.79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2017-07-25T02:10:23Z</cp:lastPrinted>
  <dcterms:created xsi:type="dcterms:W3CDTF">2017-03-20T07:19:54Z</dcterms:created>
  <dcterms:modified xsi:type="dcterms:W3CDTF">2017-07-25T03:02:43Z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